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201909\教学通知\附件：1、1909批次入学新生使用的教学计划(2018年9月修订)\专升本\"/>
    </mc:Choice>
  </mc:AlternateContent>
  <bookViews>
    <workbookView xWindow="0" yWindow="0" windowWidth="23040" windowHeight="9168"/>
  </bookViews>
  <sheets>
    <sheet name="初等学校实务" sheetId="6" r:id="rId1"/>
    <sheet name="学校管理" sheetId="5" r:id="rId2"/>
  </sheets>
  <definedNames>
    <definedName name="_xlnm._FilterDatabase" localSheetId="0" hidden="1">初等学校实务!$A$26:$P$56</definedName>
  </definedNames>
  <calcPr calcId="162913"/>
</workbook>
</file>

<file path=xl/calcChain.xml><?xml version="1.0" encoding="utf-8"?>
<calcChain xmlns="http://schemas.openxmlformats.org/spreadsheetml/2006/main">
  <c r="J28" i="6" l="1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27" i="6"/>
  <c r="K25" i="6"/>
  <c r="J13" i="6"/>
  <c r="J14" i="6"/>
  <c r="J15" i="6"/>
  <c r="J16" i="6"/>
  <c r="J17" i="6"/>
  <c r="J18" i="6"/>
  <c r="J19" i="6"/>
  <c r="J26" i="6" s="1"/>
  <c r="J20" i="6"/>
  <c r="J21" i="6"/>
  <c r="J22" i="6"/>
  <c r="J23" i="6"/>
  <c r="J24" i="6"/>
  <c r="J12" i="6"/>
  <c r="J5" i="6"/>
  <c r="J11" i="6" s="1"/>
  <c r="J6" i="6"/>
  <c r="J7" i="6"/>
  <c r="J9" i="6"/>
  <c r="J10" i="6"/>
  <c r="J4" i="6"/>
  <c r="J31" i="5" l="1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30" i="5"/>
  <c r="J27" i="5"/>
  <c r="J28" i="5"/>
  <c r="J29" i="5"/>
  <c r="J26" i="5"/>
  <c r="J55" i="5" s="1"/>
  <c r="J13" i="5"/>
  <c r="J14" i="5"/>
  <c r="J15" i="5"/>
  <c r="J16" i="5"/>
  <c r="J17" i="5"/>
  <c r="J18" i="5"/>
  <c r="J19" i="5"/>
  <c r="J20" i="5"/>
  <c r="J21" i="5"/>
  <c r="J22" i="5"/>
  <c r="J23" i="5"/>
  <c r="J12" i="5"/>
  <c r="L24" i="5"/>
  <c r="L25" i="5" s="1"/>
  <c r="J10" i="5"/>
  <c r="J9" i="5"/>
  <c r="J8" i="5"/>
  <c r="J5" i="5"/>
  <c r="J6" i="5"/>
  <c r="J7" i="5"/>
  <c r="J4" i="5"/>
  <c r="J11" i="5" s="1"/>
  <c r="D56" i="5"/>
  <c r="L55" i="5"/>
  <c r="K53" i="6"/>
  <c r="J53" i="6"/>
  <c r="I53" i="6"/>
  <c r="K26" i="6"/>
  <c r="I26" i="6"/>
</calcChain>
</file>

<file path=xl/sharedStrings.xml><?xml version="1.0" encoding="utf-8"?>
<sst xmlns="http://schemas.openxmlformats.org/spreadsheetml/2006/main" count="487" uniqueCount="160">
  <si>
    <t>课程类别</t>
  </si>
  <si>
    <t>课程编号</t>
  </si>
  <si>
    <t>课程名称</t>
  </si>
  <si>
    <t>开课学期</t>
  </si>
  <si>
    <t>学分</t>
  </si>
  <si>
    <t>计划课时</t>
  </si>
  <si>
    <t>考核方式</t>
  </si>
  <si>
    <t>一</t>
  </si>
  <si>
    <t>二</t>
  </si>
  <si>
    <t>三</t>
  </si>
  <si>
    <t>四</t>
  </si>
  <si>
    <t>五</t>
  </si>
  <si>
    <t>讲授</t>
  </si>
  <si>
    <t>实验</t>
  </si>
  <si>
    <t>考查</t>
  </si>
  <si>
    <t>考试</t>
  </si>
  <si>
    <t>公共必修课</t>
  </si>
  <si>
    <t>0450</t>
  </si>
  <si>
    <t>马克思主义基本原理概论</t>
  </si>
  <si>
    <t>√</t>
  </si>
  <si>
    <t>●</t>
  </si>
  <si>
    <t>标准版课程</t>
  </si>
  <si>
    <t>0452</t>
  </si>
  <si>
    <t>毛泽东思想和中国特色社会主义体系概论</t>
  </si>
  <si>
    <t>0492</t>
  </si>
  <si>
    <t>大学英语（三）
（包含大学英语一和二的课件做为选读资源）</t>
  </si>
  <si>
    <t>0493</t>
  </si>
  <si>
    <t>大学英语（四）</t>
  </si>
  <si>
    <t>0362</t>
  </si>
  <si>
    <t>计算机应用基础</t>
  </si>
  <si>
    <t>0195</t>
  </si>
  <si>
    <t>网络教育学习指导</t>
  </si>
  <si>
    <t>0900</t>
  </si>
  <si>
    <t>统考大学英语</t>
  </si>
  <si>
    <t>合计学分</t>
  </si>
  <si>
    <t>专业必修课</t>
  </si>
  <si>
    <t>0022</t>
  </si>
  <si>
    <t>普通心理学</t>
  </si>
  <si>
    <t>0021</t>
  </si>
  <si>
    <t>教育学原理</t>
  </si>
  <si>
    <t>0111</t>
  </si>
  <si>
    <t>教育心理学</t>
  </si>
  <si>
    <t>　</t>
  </si>
  <si>
    <t>0456</t>
  </si>
  <si>
    <t>当代中外小学教育、教学及其改革</t>
  </si>
  <si>
    <t>0130</t>
  </si>
  <si>
    <t>教师伦理</t>
  </si>
  <si>
    <t>0134</t>
  </si>
  <si>
    <t>教育法学</t>
  </si>
  <si>
    <t>0055</t>
  </si>
  <si>
    <t>教育统计学</t>
  </si>
  <si>
    <t>0132</t>
  </si>
  <si>
    <t>小学语文教学论</t>
  </si>
  <si>
    <t>0133</t>
  </si>
  <si>
    <t>小学数学教学论</t>
  </si>
  <si>
    <t>0135</t>
  </si>
  <si>
    <t>小学科学教学论</t>
  </si>
  <si>
    <t>0128</t>
  </si>
  <si>
    <t>教育科学研究方法</t>
  </si>
  <si>
    <t>0144</t>
  </si>
  <si>
    <t>教育测量与评价</t>
  </si>
  <si>
    <t>0426</t>
  </si>
  <si>
    <t>教育学专业毕业论文</t>
  </si>
  <si>
    <t>6周</t>
  </si>
  <si>
    <t>专业选修课</t>
  </si>
  <si>
    <t>0459</t>
  </si>
  <si>
    <t>小学班级管理实务</t>
  </si>
  <si>
    <t>0478</t>
  </si>
  <si>
    <t>优秀小学教师课堂教学实录与评议</t>
  </si>
  <si>
    <t>0147</t>
  </si>
  <si>
    <t>心理卫生与咨询</t>
  </si>
  <si>
    <t>√　</t>
  </si>
  <si>
    <t>0462</t>
  </si>
  <si>
    <t>教师－家长沟通技巧</t>
  </si>
  <si>
    <t>0468</t>
  </si>
  <si>
    <t>怎样开好家长会</t>
  </si>
  <si>
    <t>0464</t>
  </si>
  <si>
    <t>目标管理在学生发展中的应用</t>
  </si>
  <si>
    <t xml:space="preserve">   非标准版课程，学生除修满毕业所需学分外，可再免费选修此类课程，限10学分。</t>
  </si>
  <si>
    <t>0480</t>
  </si>
  <si>
    <t>校园危机事件处理的技术</t>
  </si>
  <si>
    <t>0463</t>
  </si>
  <si>
    <t>教师自我发展规划</t>
  </si>
  <si>
    <t>0086</t>
  </si>
  <si>
    <t>教育社会学</t>
  </si>
  <si>
    <t>0024</t>
  </si>
  <si>
    <t>儿童心理学</t>
  </si>
  <si>
    <t>0494</t>
  </si>
  <si>
    <t>学校教育与学生健康</t>
  </si>
  <si>
    <t>0131</t>
  </si>
  <si>
    <t>比较教育管理</t>
  </si>
  <si>
    <t>0083</t>
  </si>
  <si>
    <t>优生学导论</t>
  </si>
  <si>
    <t>0110</t>
  </si>
  <si>
    <t>教育哲学</t>
  </si>
  <si>
    <t>0058</t>
  </si>
  <si>
    <t>特殊教育概论</t>
  </si>
  <si>
    <t>0061</t>
  </si>
  <si>
    <t>性别与教育</t>
  </si>
  <si>
    <t>0268</t>
  </si>
  <si>
    <t>未成年人法制教育</t>
  </si>
  <si>
    <t>0460</t>
  </si>
  <si>
    <t>师生沟通的技巧</t>
  </si>
  <si>
    <t>0479</t>
  </si>
  <si>
    <t>小班教育与个别化教育</t>
  </si>
  <si>
    <t>0474</t>
  </si>
  <si>
    <t>国内外优秀教育影片观赏</t>
  </si>
  <si>
    <t>0481</t>
  </si>
  <si>
    <t>小学生游戏活动的内容与组织</t>
  </si>
  <si>
    <t>0465</t>
  </si>
  <si>
    <t>小学教师课堂听课与评议</t>
  </si>
  <si>
    <t>0466</t>
  </si>
  <si>
    <t>教研组活动与管理</t>
  </si>
  <si>
    <t>0469</t>
  </si>
  <si>
    <t>个别生的教育与管理</t>
  </si>
  <si>
    <t>0470</t>
  </si>
  <si>
    <t>怎样管好乱班</t>
  </si>
  <si>
    <t>0471</t>
  </si>
  <si>
    <t>怎样写好学生评语</t>
  </si>
  <si>
    <t>学分总计</t>
  </si>
  <si>
    <t>①本专业修满80 学分，公共必修课和专业必修课为必选课，剩余学分由专业选修课补足。
②0900《统考大学英语》不限开课学期，无作业，不安排期末考试。</t>
  </si>
  <si>
    <t>0084</t>
  </si>
  <si>
    <t>外国教育史</t>
  </si>
  <si>
    <t>0062</t>
  </si>
  <si>
    <t>教育行政学</t>
  </si>
  <si>
    <t>0054</t>
  </si>
  <si>
    <t>学校管理学</t>
  </si>
  <si>
    <t>0129</t>
  </si>
  <si>
    <t>管理心理学</t>
  </si>
  <si>
    <t>0529</t>
  </si>
  <si>
    <t>战略人力资源管理</t>
  </si>
  <si>
    <t>0064</t>
  </si>
  <si>
    <t>公共关系学</t>
  </si>
  <si>
    <t>0205</t>
  </si>
  <si>
    <t>高等数学（非经济类一）</t>
  </si>
  <si>
    <t>0206</t>
  </si>
  <si>
    <t>高等数学（非经济类二）</t>
  </si>
  <si>
    <t xml:space="preserve">0268 </t>
  </si>
  <si>
    <t>0184</t>
  </si>
  <si>
    <t>中国教育史</t>
  </si>
  <si>
    <t>0457</t>
  </si>
  <si>
    <t>怎样做好工作计划</t>
  </si>
  <si>
    <t>0458</t>
  </si>
  <si>
    <t>开会的组织技巧</t>
  </si>
  <si>
    <t>0461</t>
  </si>
  <si>
    <t>领导－教师沟通技巧</t>
  </si>
  <si>
    <t>课堂教学听课与评议</t>
  </si>
  <si>
    <t>0467</t>
  </si>
  <si>
    <t>校园安全管理</t>
  </si>
  <si>
    <t>0472</t>
  </si>
  <si>
    <t>学校文化建设</t>
  </si>
  <si>
    <t>0473</t>
  </si>
  <si>
    <t>学校信息发布与管理</t>
  </si>
  <si>
    <t>国内处优秀教育影片观赏</t>
  </si>
  <si>
    <t>①本专业修满80学分，公共必修课和专业必修课为必选课，剩余学分由专业选修课补足。
②0900《统考大学英语》不限开课学期，无作业，不安排期末考试。</t>
  </si>
  <si>
    <t>0442</t>
  </si>
  <si>
    <t>教育学专业毕业论文写作指导</t>
  </si>
  <si>
    <t>标准版课程</t>
    <phoneticPr fontId="13" type="noConversion"/>
  </si>
  <si>
    <t>教育学专升本（学校管理方向）教学计划（201803版）</t>
    <phoneticPr fontId="11" type="noConversion"/>
  </si>
  <si>
    <t>教育学专升本（初等学校实务方向）教学计划(201803版)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</si>
</sst>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10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auto="1"/>
      </right>
      <top style="thin">
        <color indexed="8"/>
      </top>
      <bottom/>
      <diagonal/>
    </border>
    <border>
      <left style="thin">
        <color indexed="8"/>
      </left>
      <right style="double">
        <color auto="1"/>
      </right>
      <top style="thin">
        <color indexed="8"/>
      </top>
      <bottom style="thin">
        <color indexed="8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auto="1"/>
      </right>
      <top style="thin">
        <color indexed="8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138">
    <xf numFmtId="0" fontId="0" fillId="0" borderId="0" xfId="0">
      <alignment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/>
    <xf numFmtId="0" fontId="1" fillId="0" borderId="0" xfId="2" applyFont="1" applyFill="1"/>
    <xf numFmtId="49" fontId="1" fillId="0" borderId="0" xfId="2" applyNumberFormat="1" applyFont="1" applyFill="1"/>
    <xf numFmtId="0" fontId="4" fillId="0" borderId="7" xfId="2" applyFont="1" applyFill="1" applyBorder="1" applyAlignment="1">
      <alignment horizontal="center" vertical="center"/>
    </xf>
    <xf numFmtId="49" fontId="6" fillId="0" borderId="7" xfId="2" applyNumberFormat="1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justify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1" fillId="0" borderId="7" xfId="2" applyFont="1" applyFill="1" applyBorder="1"/>
    <xf numFmtId="0" fontId="7" fillId="0" borderId="9" xfId="2" applyFont="1" applyFill="1" applyBorder="1" applyAlignment="1">
      <alignment horizontal="center" wrapText="1"/>
    </xf>
    <xf numFmtId="0" fontId="9" fillId="0" borderId="7" xfId="2" applyFont="1" applyFill="1" applyBorder="1" applyAlignment="1">
      <alignment horizontal="left" vertical="center"/>
    </xf>
    <xf numFmtId="0" fontId="5" fillId="0" borderId="13" xfId="2" applyFont="1" applyFill="1" applyBorder="1" applyAlignment="1">
      <alignment horizontal="center" wrapText="1"/>
    </xf>
    <xf numFmtId="49" fontId="8" fillId="0" borderId="9" xfId="2" applyNumberFormat="1" applyFont="1" applyFill="1" applyBorder="1" applyAlignment="1">
      <alignment horizontal="center" wrapText="1"/>
    </xf>
    <xf numFmtId="0" fontId="7" fillId="0" borderId="9" xfId="2" applyFont="1" applyFill="1" applyBorder="1" applyAlignment="1">
      <alignment horizontal="left" wrapText="1"/>
    </xf>
    <xf numFmtId="49" fontId="8" fillId="0" borderId="9" xfId="2" applyNumberFormat="1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wrapText="1"/>
    </xf>
    <xf numFmtId="0" fontId="5" fillId="0" borderId="7" xfId="2" applyFont="1" applyFill="1" applyBorder="1" applyAlignment="1">
      <alignment horizontal="center" wrapText="1"/>
    </xf>
    <xf numFmtId="0" fontId="5" fillId="0" borderId="16" xfId="2" applyFont="1" applyFill="1" applyBorder="1" applyAlignment="1">
      <alignment horizontal="center" wrapText="1"/>
    </xf>
    <xf numFmtId="0" fontId="7" fillId="0" borderId="15" xfId="2" applyFont="1" applyFill="1" applyBorder="1" applyAlignment="1">
      <alignment horizontal="left" wrapText="1"/>
    </xf>
    <xf numFmtId="49" fontId="8" fillId="0" borderId="7" xfId="2" applyNumberFormat="1" applyFont="1" applyFill="1" applyBorder="1" applyAlignment="1">
      <alignment horizontal="center" wrapText="1"/>
    </xf>
    <xf numFmtId="0" fontId="9" fillId="0" borderId="7" xfId="2" applyFont="1" applyFill="1" applyBorder="1" applyAlignment="1">
      <alignment horizontal="left"/>
    </xf>
    <xf numFmtId="0" fontId="7" fillId="0" borderId="7" xfId="2" applyFont="1" applyFill="1" applyBorder="1" applyAlignment="1">
      <alignment horizontal="center" wrapText="1"/>
    </xf>
    <xf numFmtId="49" fontId="8" fillId="2" borderId="9" xfId="2" applyNumberFormat="1" applyFont="1" applyFill="1" applyBorder="1" applyAlignment="1">
      <alignment horizontal="center" wrapText="1"/>
    </xf>
    <xf numFmtId="0" fontId="7" fillId="2" borderId="9" xfId="2" applyFont="1" applyFill="1" applyBorder="1" applyAlignment="1">
      <alignment horizontal="left" wrapText="1"/>
    </xf>
    <xf numFmtId="0" fontId="7" fillId="2" borderId="9" xfId="2" applyFont="1" applyFill="1" applyBorder="1" applyAlignment="1">
      <alignment horizontal="center" wrapText="1"/>
    </xf>
    <xf numFmtId="0" fontId="7" fillId="2" borderId="17" xfId="2" applyFont="1" applyFill="1" applyBorder="1" applyAlignment="1">
      <alignment horizontal="center" wrapText="1"/>
    </xf>
    <xf numFmtId="0" fontId="1" fillId="2" borderId="7" xfId="2" applyFont="1" applyFill="1" applyBorder="1"/>
    <xf numFmtId="0" fontId="7" fillId="2" borderId="18" xfId="2" applyFont="1" applyFill="1" applyBorder="1" applyAlignment="1">
      <alignment horizontal="center" wrapText="1"/>
    </xf>
    <xf numFmtId="49" fontId="7" fillId="2" borderId="9" xfId="2" applyNumberFormat="1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horizontal="center" wrapText="1"/>
    </xf>
    <xf numFmtId="49" fontId="8" fillId="2" borderId="9" xfId="2" applyNumberFormat="1" applyFont="1" applyFill="1" applyBorder="1" applyAlignment="1">
      <alignment horizontal="center" vertical="center" wrapText="1"/>
    </xf>
    <xf numFmtId="49" fontId="8" fillId="2" borderId="7" xfId="2" applyNumberFormat="1" applyFont="1" applyFill="1" applyBorder="1" applyAlignment="1">
      <alignment horizontal="center" wrapText="1"/>
    </xf>
    <xf numFmtId="0" fontId="9" fillId="2" borderId="7" xfId="2" applyFont="1" applyFill="1" applyBorder="1" applyAlignment="1">
      <alignment horizontal="left"/>
    </xf>
    <xf numFmtId="0" fontId="7" fillId="2" borderId="7" xfId="2" applyFont="1" applyFill="1" applyBorder="1" applyAlignment="1">
      <alignment horizontal="center" wrapText="1"/>
    </xf>
    <xf numFmtId="0" fontId="8" fillId="2" borderId="7" xfId="2" applyFont="1" applyFill="1" applyBorder="1" applyAlignment="1">
      <alignment horizontal="center" wrapText="1"/>
    </xf>
    <xf numFmtId="0" fontId="7" fillId="2" borderId="15" xfId="2" applyFont="1" applyFill="1" applyBorder="1" applyAlignment="1">
      <alignment horizontal="center" wrapText="1"/>
    </xf>
    <xf numFmtId="0" fontId="5" fillId="0" borderId="22" xfId="2" applyFont="1" applyFill="1" applyBorder="1" applyAlignment="1">
      <alignment horizont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0" fontId="9" fillId="0" borderId="32" xfId="2" applyFont="1" applyFill="1" applyBorder="1" applyAlignment="1">
      <alignment horizontal="center"/>
    </xf>
    <xf numFmtId="0" fontId="9" fillId="0" borderId="0" xfId="2" applyFont="1" applyFill="1"/>
    <xf numFmtId="0" fontId="8" fillId="0" borderId="7" xfId="2" applyNumberFormat="1" applyFont="1" applyFill="1" applyBorder="1" applyAlignment="1">
      <alignment horizontal="center" vertical="center" wrapText="1"/>
    </xf>
    <xf numFmtId="0" fontId="9" fillId="0" borderId="33" xfId="2" applyFont="1" applyFill="1" applyBorder="1" applyAlignment="1">
      <alignment horizontal="center"/>
    </xf>
    <xf numFmtId="0" fontId="9" fillId="0" borderId="32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wrapText="1"/>
    </xf>
    <xf numFmtId="0" fontId="7" fillId="0" borderId="34" xfId="2" applyFont="1" applyFill="1" applyBorder="1" applyAlignment="1">
      <alignment horizontal="center" wrapText="1"/>
    </xf>
    <xf numFmtId="0" fontId="8" fillId="0" borderId="9" xfId="2" applyFont="1" applyFill="1" applyBorder="1" applyAlignment="1">
      <alignment horizontal="center" wrapText="1"/>
    </xf>
    <xf numFmtId="0" fontId="7" fillId="0" borderId="35" xfId="2" applyFont="1" applyFill="1" applyBorder="1" applyAlignment="1">
      <alignment horizontal="center" wrapText="1"/>
    </xf>
    <xf numFmtId="0" fontId="8" fillId="0" borderId="15" xfId="2" applyFont="1" applyFill="1" applyBorder="1" applyAlignment="1">
      <alignment horizontal="center" wrapText="1"/>
    </xf>
    <xf numFmtId="0" fontId="9" fillId="0" borderId="7" xfId="2" applyFont="1" applyBorder="1" applyAlignment="1">
      <alignment horizontal="center" vertical="center"/>
    </xf>
    <xf numFmtId="0" fontId="8" fillId="0" borderId="7" xfId="2" applyFont="1" applyFill="1" applyBorder="1" applyAlignment="1">
      <alignment horizontal="center" wrapText="1"/>
    </xf>
    <xf numFmtId="0" fontId="10" fillId="0" borderId="9" xfId="2" applyFont="1" applyFill="1" applyBorder="1" applyAlignment="1">
      <alignment horizontal="center" wrapText="1"/>
    </xf>
    <xf numFmtId="0" fontId="7" fillId="0" borderId="32" xfId="2" applyFont="1" applyFill="1" applyBorder="1" applyAlignment="1">
      <alignment horizontal="center" wrapText="1"/>
    </xf>
    <xf numFmtId="0" fontId="8" fillId="2" borderId="9" xfId="2" applyFont="1" applyFill="1" applyBorder="1" applyAlignment="1">
      <alignment horizontal="center" wrapText="1"/>
    </xf>
    <xf numFmtId="0" fontId="7" fillId="2" borderId="35" xfId="2" applyFont="1" applyFill="1" applyBorder="1" applyAlignment="1">
      <alignment horizontal="center" wrapText="1"/>
    </xf>
    <xf numFmtId="0" fontId="1" fillId="2" borderId="16" xfId="2" applyFont="1" applyFill="1" applyBorder="1"/>
    <xf numFmtId="0" fontId="7" fillId="2" borderId="25" xfId="2" applyFont="1" applyFill="1" applyBorder="1" applyAlignment="1">
      <alignment horizontal="center" wrapText="1"/>
    </xf>
    <xf numFmtId="0" fontId="1" fillId="2" borderId="37" xfId="2" applyFont="1" applyFill="1" applyBorder="1"/>
    <xf numFmtId="0" fontId="7" fillId="2" borderId="34" xfId="2" applyFont="1" applyFill="1" applyBorder="1" applyAlignment="1">
      <alignment horizontal="center" wrapText="1"/>
    </xf>
    <xf numFmtId="0" fontId="10" fillId="0" borderId="19" xfId="2" applyFont="1" applyFill="1" applyBorder="1" applyAlignment="1">
      <alignment horizontal="center" wrapText="1"/>
    </xf>
    <xf numFmtId="0" fontId="7" fillId="0" borderId="38" xfId="2" applyFont="1" applyFill="1" applyBorder="1" applyAlignment="1">
      <alignment horizontal="center" wrapText="1"/>
    </xf>
    <xf numFmtId="0" fontId="7" fillId="0" borderId="7" xfId="2" applyFont="1" applyFill="1" applyBorder="1" applyAlignment="1">
      <alignment horizontal="left" wrapText="1"/>
    </xf>
    <xf numFmtId="0" fontId="9" fillId="0" borderId="7" xfId="2" applyFont="1" applyFill="1" applyBorder="1" applyAlignment="1">
      <alignment horizontal="left" wrapText="1"/>
    </xf>
    <xf numFmtId="49" fontId="7" fillId="0" borderId="7" xfId="2" applyNumberFormat="1" applyFont="1" applyFill="1" applyBorder="1" applyAlignment="1">
      <alignment horizontal="center" wrapText="1"/>
    </xf>
    <xf numFmtId="0" fontId="7" fillId="2" borderId="0" xfId="2" applyFont="1" applyFill="1" applyAlignment="1">
      <alignment horizontal="center" wrapText="1"/>
    </xf>
    <xf numFmtId="0" fontId="7" fillId="2" borderId="7" xfId="2" applyFont="1" applyFill="1" applyBorder="1" applyAlignment="1">
      <alignment horizontal="left" wrapText="1"/>
    </xf>
    <xf numFmtId="0" fontId="9" fillId="0" borderId="0" xfId="2" applyFont="1" applyFill="1" applyAlignment="1"/>
    <xf numFmtId="0" fontId="10" fillId="0" borderId="7" xfId="2" applyFont="1" applyFill="1" applyBorder="1" applyAlignment="1">
      <alignment horizontal="center" wrapText="1"/>
    </xf>
    <xf numFmtId="0" fontId="7" fillId="2" borderId="32" xfId="2" applyFont="1" applyFill="1" applyBorder="1" applyAlignment="1">
      <alignment horizontal="center" wrapText="1"/>
    </xf>
    <xf numFmtId="49" fontId="8" fillId="0" borderId="15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12" fillId="0" borderId="0" xfId="0" applyFont="1" applyFill="1" applyAlignment="1"/>
    <xf numFmtId="49" fontId="8" fillId="3" borderId="15" xfId="2" applyNumberFormat="1" applyFont="1" applyFill="1" applyBorder="1" applyAlignment="1">
      <alignment horizontal="center" wrapText="1"/>
    </xf>
    <xf numFmtId="0" fontId="7" fillId="3" borderId="15" xfId="2" applyFont="1" applyFill="1" applyBorder="1" applyAlignment="1">
      <alignment horizontal="left" wrapText="1"/>
    </xf>
    <xf numFmtId="49" fontId="8" fillId="3" borderId="7" xfId="2" applyNumberFormat="1" applyFont="1" applyFill="1" applyBorder="1" applyAlignment="1">
      <alignment horizontal="center" wrapText="1"/>
    </xf>
    <xf numFmtId="0" fontId="7" fillId="3" borderId="7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/>
    </xf>
    <xf numFmtId="0" fontId="8" fillId="2" borderId="48" xfId="2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vertical="center" textRotation="255"/>
    </xf>
    <xf numFmtId="0" fontId="4" fillId="0" borderId="7" xfId="2" applyFont="1" applyFill="1" applyBorder="1" applyAlignment="1">
      <alignment horizontal="center" vertical="center" textRotation="255"/>
    </xf>
    <xf numFmtId="0" fontId="3" fillId="0" borderId="41" xfId="2" applyFont="1" applyFill="1" applyBorder="1" applyAlignment="1">
      <alignment horizontal="center" vertical="center"/>
    </xf>
    <xf numFmtId="0" fontId="1" fillId="0" borderId="42" xfId="2" applyFont="1" applyFill="1" applyBorder="1" applyAlignment="1">
      <alignment horizontal="center" vertical="center"/>
    </xf>
    <xf numFmtId="0" fontId="1" fillId="0" borderId="46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4" fillId="0" borderId="31" xfId="2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textRotation="255"/>
    </xf>
    <xf numFmtId="0" fontId="4" fillId="0" borderId="14" xfId="2" applyFont="1" applyFill="1" applyBorder="1" applyAlignment="1">
      <alignment horizontal="center" vertical="center" textRotation="255"/>
    </xf>
    <xf numFmtId="0" fontId="5" fillId="0" borderId="8" xfId="2" applyFont="1" applyFill="1" applyBorder="1" applyAlignment="1">
      <alignment horizontal="center" vertical="center" textRotation="255" wrapText="1"/>
    </xf>
    <xf numFmtId="0" fontId="5" fillId="0" borderId="10" xfId="2" applyFont="1" applyFill="1" applyBorder="1" applyAlignment="1">
      <alignment horizontal="center" vertical="center" textRotation="255" wrapText="1"/>
    </xf>
    <xf numFmtId="0" fontId="4" fillId="0" borderId="44" xfId="2" applyFont="1" applyFill="1" applyBorder="1" applyAlignment="1">
      <alignment horizontal="center" vertical="center" textRotation="255"/>
    </xf>
    <xf numFmtId="0" fontId="4" fillId="0" borderId="45" xfId="2" applyFont="1" applyFill="1" applyBorder="1" applyAlignment="1">
      <alignment horizontal="center" vertical="center" textRotation="255"/>
    </xf>
    <xf numFmtId="0" fontId="4" fillId="0" borderId="5" xfId="2" applyFont="1" applyFill="1" applyBorder="1" applyAlignment="1">
      <alignment horizontal="center" vertical="center" textRotation="255"/>
    </xf>
    <xf numFmtId="49" fontId="4" fillId="0" borderId="4" xfId="2" applyNumberFormat="1" applyFont="1" applyFill="1" applyBorder="1" applyAlignment="1">
      <alignment horizontal="center" vertical="center" textRotation="255"/>
    </xf>
    <xf numFmtId="49" fontId="4" fillId="0" borderId="7" xfId="2" applyNumberFormat="1" applyFont="1" applyFill="1" applyBorder="1" applyAlignment="1">
      <alignment horizontal="center" vertical="center" textRotation="255"/>
    </xf>
    <xf numFmtId="0" fontId="5" fillId="0" borderId="11" xfId="2" applyFont="1" applyFill="1" applyBorder="1" applyAlignment="1">
      <alignment horizontal="center" wrapText="1"/>
    </xf>
    <xf numFmtId="0" fontId="5" fillId="0" borderId="12" xfId="2" applyFont="1" applyFill="1" applyBorder="1" applyAlignment="1">
      <alignment horizontal="center" wrapText="1"/>
    </xf>
    <xf numFmtId="0" fontId="4" fillId="0" borderId="7" xfId="2" applyFont="1" applyFill="1" applyBorder="1" applyAlignment="1">
      <alignment horizontal="center" vertical="center"/>
    </xf>
    <xf numFmtId="0" fontId="9" fillId="0" borderId="36" xfId="2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left" vertical="center" wrapText="1"/>
    </xf>
    <xf numFmtId="0" fontId="1" fillId="0" borderId="27" xfId="2" applyFont="1" applyFill="1" applyBorder="1" applyAlignment="1">
      <alignment horizontal="left" vertical="center"/>
    </xf>
    <xf numFmtId="0" fontId="1" fillId="0" borderId="39" xfId="2" applyFont="1" applyFill="1" applyBorder="1" applyAlignment="1">
      <alignment horizontal="left" vertical="center"/>
    </xf>
    <xf numFmtId="0" fontId="1" fillId="0" borderId="28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/>
    </xf>
    <xf numFmtId="0" fontId="1" fillId="0" borderId="40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horizontal="center" wrapText="1"/>
    </xf>
    <xf numFmtId="0" fontId="5" fillId="0" borderId="33" xfId="2" applyFont="1" applyFill="1" applyBorder="1" applyAlignment="1">
      <alignment horizontal="center" wrapText="1"/>
    </xf>
    <xf numFmtId="0" fontId="5" fillId="0" borderId="25" xfId="2" applyFont="1" applyFill="1" applyBorder="1" applyAlignment="1">
      <alignment horizontal="center" wrapText="1"/>
    </xf>
    <xf numFmtId="0" fontId="4" fillId="0" borderId="14" xfId="2" applyFont="1" applyFill="1" applyBorder="1" applyAlignment="1">
      <alignment horizontal="center" vertical="top"/>
    </xf>
    <xf numFmtId="0" fontId="4" fillId="0" borderId="7" xfId="2" applyFont="1" applyFill="1" applyBorder="1" applyAlignment="1">
      <alignment horizontal="center" vertical="top"/>
    </xf>
    <xf numFmtId="0" fontId="4" fillId="0" borderId="3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textRotation="255"/>
    </xf>
    <xf numFmtId="0" fontId="4" fillId="0" borderId="6" xfId="2" applyFont="1" applyFill="1" applyBorder="1" applyAlignment="1">
      <alignment horizontal="center" vertical="center" textRotation="255"/>
    </xf>
    <xf numFmtId="0" fontId="3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4" fillId="0" borderId="29" xfId="2" applyFont="1" applyFill="1" applyBorder="1" applyAlignment="1">
      <alignment horizontal="center" vertical="center" wrapText="1"/>
    </xf>
    <xf numFmtId="0" fontId="4" fillId="0" borderId="47" xfId="2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textRotation="255"/>
    </xf>
    <xf numFmtId="49" fontId="4" fillId="0" borderId="3" xfId="2" applyNumberFormat="1" applyFont="1" applyFill="1" applyBorder="1" applyAlignment="1">
      <alignment horizontal="center" vertical="center" textRotation="255"/>
    </xf>
    <xf numFmtId="49" fontId="4" fillId="0" borderId="6" xfId="2" applyNumberFormat="1" applyFont="1" applyFill="1" applyBorder="1" applyAlignment="1">
      <alignment horizontal="center" vertical="center" textRotation="255"/>
    </xf>
    <xf numFmtId="0" fontId="4" fillId="0" borderId="3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9" fillId="0" borderId="36" xfId="2" applyFont="1" applyFill="1" applyBorder="1" applyAlignment="1">
      <alignment horizontal="left" vertical="center" wrapText="1"/>
    </xf>
    <xf numFmtId="0" fontId="9" fillId="0" borderId="27" xfId="2" applyFont="1" applyFill="1" applyBorder="1" applyAlignment="1">
      <alignment horizontal="left" vertical="center" wrapText="1"/>
    </xf>
    <xf numFmtId="0" fontId="9" fillId="0" borderId="39" xfId="2" applyFont="1" applyFill="1" applyBorder="1" applyAlignment="1">
      <alignment horizontal="left" vertical="center" wrapText="1"/>
    </xf>
    <xf numFmtId="0" fontId="9" fillId="0" borderId="28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40" xfId="2" applyFont="1" applyFill="1" applyBorder="1" applyAlignment="1">
      <alignment horizontal="left" vertical="center" wrapText="1"/>
    </xf>
    <xf numFmtId="0" fontId="5" fillId="0" borderId="20" xfId="2" applyFont="1" applyFill="1" applyBorder="1" applyAlignment="1">
      <alignment horizontal="center" wrapText="1"/>
    </xf>
    <xf numFmtId="0" fontId="5" fillId="0" borderId="21" xfId="2" applyFont="1" applyFill="1" applyBorder="1" applyAlignment="1">
      <alignment horizontal="center" wrapText="1"/>
    </xf>
    <xf numFmtId="0" fontId="4" fillId="0" borderId="23" xfId="2" applyFont="1" applyFill="1" applyBorder="1" applyAlignment="1">
      <alignment horizontal="center" vertical="top"/>
    </xf>
    <xf numFmtId="0" fontId="1" fillId="0" borderId="24" xfId="2" applyFont="1" applyBorder="1" applyAlignment="1">
      <alignment horizontal="center" vertical="top"/>
    </xf>
    <xf numFmtId="0" fontId="1" fillId="0" borderId="25" xfId="2" applyFont="1" applyBorder="1" applyAlignment="1">
      <alignment horizontal="center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D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workbookViewId="0">
      <selection activeCell="S9" sqref="S9"/>
    </sheetView>
  </sheetViews>
  <sheetFormatPr defaultColWidth="9" defaultRowHeight="15.6" x14ac:dyDescent="0.25"/>
  <cols>
    <col min="1" max="1" width="4.44140625" style="2" customWidth="1"/>
    <col min="2" max="2" width="6.33203125" style="4" customWidth="1"/>
    <col min="3" max="3" width="22.44140625" style="3" customWidth="1"/>
    <col min="4" max="5" width="3.6640625" style="3" customWidth="1"/>
    <col min="6" max="6" width="3.77734375" style="3" customWidth="1"/>
    <col min="7" max="7" width="3.88671875" style="3" customWidth="1"/>
    <col min="8" max="8" width="3.77734375" style="3" customWidth="1"/>
    <col min="9" max="9" width="4.44140625" style="3" customWidth="1"/>
    <col min="10" max="10" width="7" style="3" customWidth="1"/>
    <col min="11" max="11" width="7.5546875" style="3" customWidth="1"/>
    <col min="12" max="12" width="6.21875" style="3" customWidth="1"/>
    <col min="13" max="13" width="8.21875" style="3" customWidth="1"/>
    <col min="14" max="14" width="14.88671875" style="3" customWidth="1"/>
    <col min="15" max="15" width="9.44140625" style="3" customWidth="1"/>
    <col min="16" max="16384" width="9" style="3"/>
  </cols>
  <sheetData>
    <row r="1" spans="1:14" s="1" customFormat="1" ht="28.5" customHeight="1" x14ac:dyDescent="0.25">
      <c r="A1" s="84" t="s">
        <v>159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</row>
    <row r="2" spans="1:14" s="2" customFormat="1" ht="25.5" customHeight="1" x14ac:dyDescent="0.25">
      <c r="A2" s="90" t="s">
        <v>0</v>
      </c>
      <c r="B2" s="97" t="s">
        <v>1</v>
      </c>
      <c r="C2" s="87" t="s">
        <v>2</v>
      </c>
      <c r="D2" s="87" t="s">
        <v>3</v>
      </c>
      <c r="E2" s="87"/>
      <c r="F2" s="87"/>
      <c r="G2" s="87"/>
      <c r="H2" s="87"/>
      <c r="I2" s="82" t="s">
        <v>4</v>
      </c>
      <c r="J2" s="87" t="s">
        <v>5</v>
      </c>
      <c r="K2" s="88"/>
      <c r="L2" s="87" t="s">
        <v>6</v>
      </c>
      <c r="M2" s="89"/>
    </row>
    <row r="3" spans="1:14" s="2" customFormat="1" ht="28.5" customHeight="1" x14ac:dyDescent="0.25">
      <c r="A3" s="91"/>
      <c r="B3" s="98"/>
      <c r="C3" s="101"/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83"/>
      <c r="J3" s="5" t="s">
        <v>12</v>
      </c>
      <c r="K3" s="5" t="s">
        <v>13</v>
      </c>
      <c r="L3" s="5" t="s">
        <v>14</v>
      </c>
      <c r="M3" s="40" t="s">
        <v>15</v>
      </c>
    </row>
    <row r="4" spans="1:14" ht="21" customHeight="1" x14ac:dyDescent="0.25">
      <c r="A4" s="92" t="s">
        <v>16</v>
      </c>
      <c r="B4" s="6" t="s">
        <v>17</v>
      </c>
      <c r="C4" s="7" t="s">
        <v>18</v>
      </c>
      <c r="D4" s="8" t="s">
        <v>19</v>
      </c>
      <c r="E4" s="8"/>
      <c r="F4" s="9"/>
      <c r="G4" s="10"/>
      <c r="H4" s="10"/>
      <c r="I4" s="9">
        <v>3</v>
      </c>
      <c r="J4" s="41">
        <f>I4*16</f>
        <v>48</v>
      </c>
      <c r="K4" s="42"/>
      <c r="L4" s="42" t="s">
        <v>20</v>
      </c>
      <c r="M4" s="43"/>
      <c r="N4" s="70" t="s">
        <v>21</v>
      </c>
    </row>
    <row r="5" spans="1:14" ht="25.5" customHeight="1" x14ac:dyDescent="0.25">
      <c r="A5" s="92"/>
      <c r="B5" s="6" t="s">
        <v>22</v>
      </c>
      <c r="C5" s="7" t="s">
        <v>23</v>
      </c>
      <c r="D5" s="9"/>
      <c r="E5" s="8" t="s">
        <v>19</v>
      </c>
      <c r="F5" s="9"/>
      <c r="G5" s="10"/>
      <c r="H5" s="10"/>
      <c r="I5" s="45">
        <v>3</v>
      </c>
      <c r="J5" s="41">
        <f t="shared" ref="J5:J10" si="0">I5*16</f>
        <v>48</v>
      </c>
      <c r="K5" s="42"/>
      <c r="L5" s="46" t="s">
        <v>20</v>
      </c>
      <c r="M5" s="43"/>
      <c r="N5" s="70" t="s">
        <v>21</v>
      </c>
    </row>
    <row r="6" spans="1:14" ht="42" customHeight="1" x14ac:dyDescent="0.25">
      <c r="A6" s="92"/>
      <c r="B6" s="6" t="s">
        <v>24</v>
      </c>
      <c r="C6" s="7" t="s">
        <v>25</v>
      </c>
      <c r="D6" s="8" t="s">
        <v>19</v>
      </c>
      <c r="E6" s="9"/>
      <c r="F6" s="8"/>
      <c r="G6" s="10"/>
      <c r="H6" s="10"/>
      <c r="I6" s="45">
        <v>3</v>
      </c>
      <c r="J6" s="41">
        <f t="shared" si="0"/>
        <v>48</v>
      </c>
      <c r="K6" s="42"/>
      <c r="L6" s="46"/>
      <c r="M6" s="43" t="s">
        <v>20</v>
      </c>
      <c r="N6" s="70" t="s">
        <v>21</v>
      </c>
    </row>
    <row r="7" spans="1:14" ht="24.75" customHeight="1" x14ac:dyDescent="0.25">
      <c r="A7" s="92"/>
      <c r="B7" s="6" t="s">
        <v>26</v>
      </c>
      <c r="C7" s="7" t="s">
        <v>27</v>
      </c>
      <c r="D7" s="9"/>
      <c r="E7" s="11" t="s">
        <v>19</v>
      </c>
      <c r="F7" s="8"/>
      <c r="G7" s="10"/>
      <c r="H7" s="10"/>
      <c r="I7" s="45">
        <v>3</v>
      </c>
      <c r="J7" s="41">
        <f t="shared" si="0"/>
        <v>48</v>
      </c>
      <c r="K7" s="42"/>
      <c r="L7" s="46"/>
      <c r="M7" s="43" t="s">
        <v>20</v>
      </c>
      <c r="N7" s="70" t="s">
        <v>21</v>
      </c>
    </row>
    <row r="8" spans="1:14" ht="17.25" customHeight="1" x14ac:dyDescent="0.25">
      <c r="A8" s="92"/>
      <c r="B8" s="6" t="s">
        <v>28</v>
      </c>
      <c r="C8" s="12" t="s">
        <v>29</v>
      </c>
      <c r="D8" s="8" t="s">
        <v>19</v>
      </c>
      <c r="E8" s="5"/>
      <c r="F8" s="8"/>
      <c r="G8" s="10"/>
      <c r="H8" s="10"/>
      <c r="I8" s="42">
        <v>4</v>
      </c>
      <c r="J8" s="41">
        <v>32</v>
      </c>
      <c r="K8" s="42">
        <v>32</v>
      </c>
      <c r="L8" s="46" t="s">
        <v>20</v>
      </c>
      <c r="M8" s="47"/>
      <c r="N8" s="70" t="s">
        <v>21</v>
      </c>
    </row>
    <row r="9" spans="1:14" ht="17.25" customHeight="1" x14ac:dyDescent="0.25">
      <c r="A9" s="92"/>
      <c r="B9" s="6" t="s">
        <v>30</v>
      </c>
      <c r="C9" s="12" t="s">
        <v>31</v>
      </c>
      <c r="D9" s="8" t="s">
        <v>19</v>
      </c>
      <c r="E9" s="5"/>
      <c r="F9" s="8"/>
      <c r="G9" s="10"/>
      <c r="H9" s="10"/>
      <c r="I9" s="42">
        <v>2</v>
      </c>
      <c r="J9" s="41">
        <f t="shared" si="0"/>
        <v>32</v>
      </c>
      <c r="K9" s="42"/>
      <c r="L9" s="46" t="s">
        <v>20</v>
      </c>
      <c r="M9" s="47"/>
      <c r="N9" s="70" t="s">
        <v>21</v>
      </c>
    </row>
    <row r="10" spans="1:14" ht="17.25" customHeight="1" x14ac:dyDescent="0.25">
      <c r="A10" s="92"/>
      <c r="B10" s="6" t="s">
        <v>32</v>
      </c>
      <c r="C10" s="12" t="s">
        <v>33</v>
      </c>
      <c r="D10" s="8"/>
      <c r="E10" s="5"/>
      <c r="F10" s="8"/>
      <c r="G10" s="10"/>
      <c r="H10" s="10"/>
      <c r="I10" s="42">
        <v>1</v>
      </c>
      <c r="J10" s="41">
        <f t="shared" si="0"/>
        <v>16</v>
      </c>
      <c r="K10" s="42"/>
      <c r="L10" s="46" t="s">
        <v>20</v>
      </c>
      <c r="M10" s="47"/>
      <c r="N10" s="70" t="s">
        <v>21</v>
      </c>
    </row>
    <row r="11" spans="1:14" x14ac:dyDescent="0.25">
      <c r="A11" s="93"/>
      <c r="B11" s="99" t="s">
        <v>34</v>
      </c>
      <c r="C11" s="100"/>
      <c r="D11" s="13">
        <v>12</v>
      </c>
      <c r="E11" s="13">
        <v>6</v>
      </c>
      <c r="F11" s="13">
        <v>0</v>
      </c>
      <c r="G11" s="13">
        <v>0</v>
      </c>
      <c r="H11" s="13">
        <v>0</v>
      </c>
      <c r="I11" s="48">
        <v>19</v>
      </c>
      <c r="J11" s="48">
        <f>SUM(J4:J10)</f>
        <v>272</v>
      </c>
      <c r="K11" s="48">
        <v>32</v>
      </c>
      <c r="L11" s="17"/>
      <c r="M11" s="49"/>
    </row>
    <row r="12" spans="1:14" x14ac:dyDescent="0.25">
      <c r="A12" s="91" t="s">
        <v>35</v>
      </c>
      <c r="B12" s="21" t="s">
        <v>36</v>
      </c>
      <c r="C12" s="65" t="s">
        <v>37</v>
      </c>
      <c r="D12" s="23" t="s">
        <v>19</v>
      </c>
      <c r="E12" s="23"/>
      <c r="F12" s="23"/>
      <c r="G12" s="23"/>
      <c r="H12" s="23"/>
      <c r="I12" s="54">
        <v>3</v>
      </c>
      <c r="J12" s="54">
        <f>I12*16</f>
        <v>48</v>
      </c>
      <c r="K12" s="54"/>
      <c r="L12" s="23"/>
      <c r="M12" s="56" t="s">
        <v>20</v>
      </c>
      <c r="N12" s="70" t="s">
        <v>21</v>
      </c>
    </row>
    <row r="13" spans="1:14" x14ac:dyDescent="0.25">
      <c r="A13" s="91"/>
      <c r="B13" s="21" t="s">
        <v>38</v>
      </c>
      <c r="C13" s="65" t="s">
        <v>39</v>
      </c>
      <c r="D13" s="23"/>
      <c r="E13" s="23" t="s">
        <v>19</v>
      </c>
      <c r="F13" s="23"/>
      <c r="G13" s="23"/>
      <c r="H13" s="23"/>
      <c r="I13" s="54">
        <v>4</v>
      </c>
      <c r="J13" s="54">
        <f t="shared" ref="J13:J24" si="1">I13*16</f>
        <v>64</v>
      </c>
      <c r="K13" s="54"/>
      <c r="L13" s="23"/>
      <c r="M13" s="56" t="s">
        <v>20</v>
      </c>
      <c r="N13" s="70" t="s">
        <v>21</v>
      </c>
    </row>
    <row r="14" spans="1:14" x14ac:dyDescent="0.25">
      <c r="A14" s="91"/>
      <c r="B14" s="21" t="s">
        <v>40</v>
      </c>
      <c r="C14" s="65" t="s">
        <v>41</v>
      </c>
      <c r="D14" s="23"/>
      <c r="E14" s="23" t="s">
        <v>19</v>
      </c>
      <c r="F14" s="23" t="s">
        <v>42</v>
      </c>
      <c r="G14" s="23"/>
      <c r="H14" s="23"/>
      <c r="I14" s="54">
        <v>5</v>
      </c>
      <c r="J14" s="54">
        <f t="shared" si="1"/>
        <v>80</v>
      </c>
      <c r="K14" s="54"/>
      <c r="L14" s="46" t="s">
        <v>20</v>
      </c>
      <c r="M14" s="56"/>
      <c r="N14" s="70" t="s">
        <v>21</v>
      </c>
    </row>
    <row r="15" spans="1:14" ht="25.2" x14ac:dyDescent="0.25">
      <c r="A15" s="91"/>
      <c r="B15" s="21" t="s">
        <v>43</v>
      </c>
      <c r="C15" s="66" t="s">
        <v>44</v>
      </c>
      <c r="D15" s="23"/>
      <c r="E15" s="8" t="s">
        <v>19</v>
      </c>
      <c r="F15" s="8"/>
      <c r="G15" s="23"/>
      <c r="H15" s="23"/>
      <c r="I15" s="54">
        <v>2</v>
      </c>
      <c r="J15" s="54">
        <f t="shared" si="1"/>
        <v>32</v>
      </c>
      <c r="K15" s="54"/>
      <c r="L15" s="46" t="s">
        <v>20</v>
      </c>
      <c r="M15" s="56"/>
      <c r="N15" s="70" t="s">
        <v>21</v>
      </c>
    </row>
    <row r="16" spans="1:14" x14ac:dyDescent="0.25">
      <c r="A16" s="91"/>
      <c r="B16" s="21" t="s">
        <v>45</v>
      </c>
      <c r="C16" s="65" t="s">
        <v>46</v>
      </c>
      <c r="D16" s="23"/>
      <c r="E16" s="10"/>
      <c r="F16" s="23" t="s">
        <v>19</v>
      </c>
      <c r="G16" s="23"/>
      <c r="H16" s="23"/>
      <c r="I16" s="54">
        <v>4</v>
      </c>
      <c r="J16" s="54">
        <f t="shared" si="1"/>
        <v>64</v>
      </c>
      <c r="K16" s="54"/>
      <c r="L16" s="23" t="s">
        <v>20</v>
      </c>
      <c r="M16" s="56"/>
      <c r="N16" s="70" t="s">
        <v>21</v>
      </c>
    </row>
    <row r="17" spans="1:16" x14ac:dyDescent="0.25">
      <c r="A17" s="91"/>
      <c r="B17" s="21" t="s">
        <v>47</v>
      </c>
      <c r="C17" s="65" t="s">
        <v>48</v>
      </c>
      <c r="D17" s="23"/>
      <c r="E17" s="10"/>
      <c r="F17" s="23" t="s">
        <v>19</v>
      </c>
      <c r="G17" s="23"/>
      <c r="H17" s="23"/>
      <c r="I17" s="54">
        <v>4</v>
      </c>
      <c r="J17" s="54">
        <f t="shared" si="1"/>
        <v>64</v>
      </c>
      <c r="K17" s="54"/>
      <c r="L17" s="23"/>
      <c r="M17" s="56" t="s">
        <v>20</v>
      </c>
      <c r="N17" s="70" t="s">
        <v>21</v>
      </c>
    </row>
    <row r="18" spans="1:16" x14ac:dyDescent="0.25">
      <c r="A18" s="91"/>
      <c r="B18" s="21" t="s">
        <v>49</v>
      </c>
      <c r="C18" s="65" t="s">
        <v>50</v>
      </c>
      <c r="D18" s="23"/>
      <c r="E18" s="23"/>
      <c r="F18" s="23" t="s">
        <v>19</v>
      </c>
      <c r="G18" s="23"/>
      <c r="H18" s="23"/>
      <c r="I18" s="54">
        <v>4</v>
      </c>
      <c r="J18" s="54">
        <f t="shared" si="1"/>
        <v>64</v>
      </c>
      <c r="K18" s="54"/>
      <c r="L18" s="23" t="s">
        <v>20</v>
      </c>
      <c r="M18" s="56"/>
      <c r="N18" s="70" t="s">
        <v>21</v>
      </c>
    </row>
    <row r="19" spans="1:16" x14ac:dyDescent="0.25">
      <c r="A19" s="91"/>
      <c r="B19" s="21" t="s">
        <v>51</v>
      </c>
      <c r="C19" s="65" t="s">
        <v>52</v>
      </c>
      <c r="D19" s="23"/>
      <c r="E19" s="23"/>
      <c r="F19" s="23" t="s">
        <v>19</v>
      </c>
      <c r="G19" s="23"/>
      <c r="H19" s="23"/>
      <c r="I19" s="54">
        <v>5</v>
      </c>
      <c r="J19" s="54">
        <f t="shared" si="1"/>
        <v>80</v>
      </c>
      <c r="K19" s="54"/>
      <c r="L19" s="23"/>
      <c r="M19" s="56" t="s">
        <v>20</v>
      </c>
      <c r="N19" s="70" t="s">
        <v>21</v>
      </c>
    </row>
    <row r="20" spans="1:16" x14ac:dyDescent="0.25">
      <c r="A20" s="91"/>
      <c r="B20" s="21" t="s">
        <v>53</v>
      </c>
      <c r="C20" s="65" t="s">
        <v>54</v>
      </c>
      <c r="D20" s="23"/>
      <c r="E20" s="23"/>
      <c r="F20" s="23" t="s">
        <v>19</v>
      </c>
      <c r="G20" s="23"/>
      <c r="H20" s="23"/>
      <c r="I20" s="54">
        <v>5</v>
      </c>
      <c r="J20" s="54">
        <f t="shared" si="1"/>
        <v>80</v>
      </c>
      <c r="K20" s="54"/>
      <c r="L20" s="23"/>
      <c r="M20" s="56" t="s">
        <v>20</v>
      </c>
      <c r="N20" s="70" t="s">
        <v>21</v>
      </c>
    </row>
    <row r="21" spans="1:16" x14ac:dyDescent="0.25">
      <c r="A21" s="91"/>
      <c r="B21" s="21" t="s">
        <v>55</v>
      </c>
      <c r="C21" s="65" t="s">
        <v>56</v>
      </c>
      <c r="D21" s="23"/>
      <c r="E21" s="23"/>
      <c r="F21" s="23" t="s">
        <v>19</v>
      </c>
      <c r="G21" s="23"/>
      <c r="H21" s="23"/>
      <c r="I21" s="54">
        <v>2</v>
      </c>
      <c r="J21" s="54">
        <f t="shared" si="1"/>
        <v>32</v>
      </c>
      <c r="K21" s="54"/>
      <c r="L21" s="23" t="s">
        <v>20</v>
      </c>
      <c r="M21" s="56"/>
      <c r="N21" s="70" t="s">
        <v>21</v>
      </c>
    </row>
    <row r="22" spans="1:16" x14ac:dyDescent="0.25">
      <c r="A22" s="91"/>
      <c r="B22" s="21" t="s">
        <v>57</v>
      </c>
      <c r="C22" s="65" t="s">
        <v>58</v>
      </c>
      <c r="D22" s="23"/>
      <c r="E22" s="23"/>
      <c r="G22" s="23" t="s">
        <v>19</v>
      </c>
      <c r="H22" s="23"/>
      <c r="I22" s="54">
        <v>4</v>
      </c>
      <c r="J22" s="54">
        <f t="shared" si="1"/>
        <v>64</v>
      </c>
      <c r="K22" s="54"/>
      <c r="L22" s="23"/>
      <c r="M22" s="56" t="s">
        <v>20</v>
      </c>
      <c r="N22" s="70" t="s">
        <v>21</v>
      </c>
    </row>
    <row r="23" spans="1:16" x14ac:dyDescent="0.25">
      <c r="A23" s="91"/>
      <c r="B23" s="21" t="s">
        <v>59</v>
      </c>
      <c r="C23" s="65" t="s">
        <v>60</v>
      </c>
      <c r="D23" s="23"/>
      <c r="E23" s="23"/>
      <c r="F23" s="23"/>
      <c r="G23" s="23" t="s">
        <v>19</v>
      </c>
      <c r="H23" s="23"/>
      <c r="I23" s="54">
        <v>4</v>
      </c>
      <c r="J23" s="54">
        <f t="shared" si="1"/>
        <v>64</v>
      </c>
      <c r="K23" s="54"/>
      <c r="L23" s="23"/>
      <c r="M23" s="56" t="s">
        <v>20</v>
      </c>
      <c r="N23" s="70" t="s">
        <v>21</v>
      </c>
    </row>
    <row r="24" spans="1:16" x14ac:dyDescent="0.25">
      <c r="A24" s="91"/>
      <c r="B24" s="21" t="s">
        <v>155</v>
      </c>
      <c r="C24" s="65" t="s">
        <v>156</v>
      </c>
      <c r="D24" s="23"/>
      <c r="E24" s="23"/>
      <c r="F24" s="23"/>
      <c r="G24" s="23" t="s">
        <v>19</v>
      </c>
      <c r="H24" s="23"/>
      <c r="I24" s="54">
        <v>1</v>
      </c>
      <c r="J24" s="54">
        <f t="shared" si="1"/>
        <v>16</v>
      </c>
      <c r="K24" s="54"/>
      <c r="L24" s="23" t="s">
        <v>20</v>
      </c>
      <c r="M24" s="56"/>
      <c r="N24" s="75" t="s">
        <v>157</v>
      </c>
    </row>
    <row r="25" spans="1:16" x14ac:dyDescent="0.25">
      <c r="A25" s="91"/>
      <c r="B25" s="78" t="s">
        <v>61</v>
      </c>
      <c r="C25" s="79" t="s">
        <v>62</v>
      </c>
      <c r="D25" s="23"/>
      <c r="E25" s="23"/>
      <c r="F25" s="23"/>
      <c r="G25" s="23"/>
      <c r="H25" s="23" t="s">
        <v>19</v>
      </c>
      <c r="I25" s="54">
        <v>7</v>
      </c>
      <c r="J25" s="42" t="s">
        <v>63</v>
      </c>
      <c r="K25" s="23">
        <f>I25*16</f>
        <v>112</v>
      </c>
      <c r="L25" s="23" t="s">
        <v>20</v>
      </c>
      <c r="M25" s="56"/>
      <c r="N25" s="70" t="s">
        <v>21</v>
      </c>
    </row>
    <row r="26" spans="1:16" s="2" customFormat="1" x14ac:dyDescent="0.25">
      <c r="A26" s="91"/>
      <c r="B26" s="109" t="s">
        <v>34</v>
      </c>
      <c r="C26" s="109"/>
      <c r="D26" s="18">
        <v>3</v>
      </c>
      <c r="E26" s="18">
        <v>11</v>
      </c>
      <c r="F26" s="18">
        <v>24</v>
      </c>
      <c r="G26" s="18">
        <v>9</v>
      </c>
      <c r="H26" s="18">
        <v>7</v>
      </c>
      <c r="I26" s="71">
        <f>SUM(I12:I25)</f>
        <v>54</v>
      </c>
      <c r="J26" s="18">
        <f>SUM(J12:J25)</f>
        <v>752</v>
      </c>
      <c r="K26" s="18">
        <f>SUM(K25)</f>
        <v>112</v>
      </c>
      <c r="L26" s="23"/>
      <c r="M26" s="56"/>
      <c r="O26" s="3"/>
      <c r="P26" s="3"/>
    </row>
    <row r="27" spans="1:16" ht="15.75" customHeight="1" x14ac:dyDescent="0.25">
      <c r="A27" s="94" t="s">
        <v>64</v>
      </c>
      <c r="B27" s="21" t="s">
        <v>65</v>
      </c>
      <c r="C27" s="22" t="s">
        <v>66</v>
      </c>
      <c r="D27" s="23"/>
      <c r="E27" s="23" t="s">
        <v>19</v>
      </c>
      <c r="F27" s="23"/>
      <c r="G27" s="23"/>
      <c r="H27" s="23"/>
      <c r="I27" s="54">
        <v>1</v>
      </c>
      <c r="J27" s="54">
        <f>I27*16</f>
        <v>16</v>
      </c>
      <c r="K27" s="54"/>
      <c r="L27" s="23" t="s">
        <v>20</v>
      </c>
      <c r="M27" s="56"/>
      <c r="N27" s="70" t="s">
        <v>21</v>
      </c>
    </row>
    <row r="28" spans="1:16" ht="15.75" customHeight="1" x14ac:dyDescent="0.25">
      <c r="A28" s="95"/>
      <c r="B28" s="21" t="s">
        <v>67</v>
      </c>
      <c r="C28" s="22" t="s">
        <v>68</v>
      </c>
      <c r="D28" s="23"/>
      <c r="E28" s="23"/>
      <c r="F28" s="23"/>
      <c r="G28" s="23" t="s">
        <v>19</v>
      </c>
      <c r="H28" s="23"/>
      <c r="I28" s="54">
        <v>1</v>
      </c>
      <c r="J28" s="54">
        <f t="shared" ref="J28:J52" si="2">I28*16</f>
        <v>16</v>
      </c>
      <c r="K28" s="54"/>
      <c r="L28" s="23" t="s">
        <v>20</v>
      </c>
      <c r="M28" s="56"/>
      <c r="N28" s="70" t="s">
        <v>21</v>
      </c>
    </row>
    <row r="29" spans="1:16" ht="15" customHeight="1" x14ac:dyDescent="0.25">
      <c r="A29" s="95"/>
      <c r="B29" s="67" t="s">
        <v>69</v>
      </c>
      <c r="C29" s="65" t="s">
        <v>70</v>
      </c>
      <c r="D29" s="23"/>
      <c r="E29" s="23"/>
      <c r="F29" s="23"/>
      <c r="G29" s="23" t="s">
        <v>71</v>
      </c>
      <c r="H29" s="23"/>
      <c r="I29" s="54">
        <v>3</v>
      </c>
      <c r="J29" s="54">
        <f t="shared" si="2"/>
        <v>48</v>
      </c>
      <c r="K29" s="54"/>
      <c r="L29" s="23"/>
      <c r="M29" s="56" t="s">
        <v>20</v>
      </c>
      <c r="N29" s="70" t="s">
        <v>21</v>
      </c>
    </row>
    <row r="30" spans="1:16" ht="16.5" customHeight="1" x14ac:dyDescent="0.25">
      <c r="A30" s="95"/>
      <c r="B30" s="21" t="s">
        <v>72</v>
      </c>
      <c r="C30" s="22" t="s">
        <v>73</v>
      </c>
      <c r="D30" s="23"/>
      <c r="E30" s="23"/>
      <c r="F30" s="23"/>
      <c r="G30" s="23" t="s">
        <v>19</v>
      </c>
      <c r="H30" s="23"/>
      <c r="I30" s="54">
        <v>1</v>
      </c>
      <c r="J30" s="54">
        <f t="shared" si="2"/>
        <v>16</v>
      </c>
      <c r="K30" s="54"/>
      <c r="L30" s="23" t="s">
        <v>20</v>
      </c>
      <c r="M30" s="56"/>
      <c r="N30" s="70" t="s">
        <v>21</v>
      </c>
    </row>
    <row r="31" spans="1:16" ht="15.75" customHeight="1" x14ac:dyDescent="0.25">
      <c r="A31" s="95"/>
      <c r="B31" s="21" t="s">
        <v>74</v>
      </c>
      <c r="C31" s="22" t="s">
        <v>75</v>
      </c>
      <c r="D31" s="23"/>
      <c r="E31" s="23"/>
      <c r="F31" s="23"/>
      <c r="G31" s="23" t="s">
        <v>19</v>
      </c>
      <c r="H31" s="23"/>
      <c r="I31" s="54">
        <v>1</v>
      </c>
      <c r="J31" s="54">
        <f t="shared" si="2"/>
        <v>16</v>
      </c>
      <c r="K31" s="54"/>
      <c r="L31" s="23" t="s">
        <v>20</v>
      </c>
      <c r="M31" s="56"/>
      <c r="N31" s="70" t="s">
        <v>21</v>
      </c>
    </row>
    <row r="32" spans="1:16" x14ac:dyDescent="0.25">
      <c r="A32" s="95"/>
      <c r="B32" s="33" t="s">
        <v>76</v>
      </c>
      <c r="C32" s="34" t="s">
        <v>77</v>
      </c>
      <c r="D32" s="35"/>
      <c r="E32" s="35"/>
      <c r="F32" s="68"/>
      <c r="G32" s="35" t="s">
        <v>19</v>
      </c>
      <c r="H32" s="35"/>
      <c r="I32" s="36">
        <v>1</v>
      </c>
      <c r="J32" s="36">
        <f t="shared" si="2"/>
        <v>16</v>
      </c>
      <c r="K32" s="36"/>
      <c r="L32" s="35" t="s">
        <v>20</v>
      </c>
      <c r="M32" s="72"/>
      <c r="N32" s="102" t="s">
        <v>78</v>
      </c>
    </row>
    <row r="33" spans="1:14" ht="15" customHeight="1" x14ac:dyDescent="0.25">
      <c r="A33" s="95"/>
      <c r="B33" s="33" t="s">
        <v>79</v>
      </c>
      <c r="C33" s="34" t="s">
        <v>80</v>
      </c>
      <c r="D33" s="35"/>
      <c r="E33" s="35"/>
      <c r="F33" s="68"/>
      <c r="G33" s="35" t="s">
        <v>19</v>
      </c>
      <c r="H33" s="35"/>
      <c r="I33" s="36">
        <v>1</v>
      </c>
      <c r="J33" s="36">
        <f t="shared" si="2"/>
        <v>16</v>
      </c>
      <c r="K33" s="36"/>
      <c r="L33" s="35" t="s">
        <v>20</v>
      </c>
      <c r="M33" s="72"/>
      <c r="N33" s="102"/>
    </row>
    <row r="34" spans="1:14" x14ac:dyDescent="0.25">
      <c r="A34" s="95"/>
      <c r="B34" s="33" t="s">
        <v>81</v>
      </c>
      <c r="C34" s="34" t="s">
        <v>82</v>
      </c>
      <c r="D34" s="35"/>
      <c r="E34" s="35"/>
      <c r="F34" s="35"/>
      <c r="G34" s="35" t="s">
        <v>19</v>
      </c>
      <c r="H34" s="35"/>
      <c r="I34" s="36">
        <v>1</v>
      </c>
      <c r="J34" s="36">
        <f t="shared" si="2"/>
        <v>16</v>
      </c>
      <c r="K34" s="36"/>
      <c r="L34" s="35" t="s">
        <v>20</v>
      </c>
      <c r="M34" s="72"/>
      <c r="N34" s="102"/>
    </row>
    <row r="35" spans="1:14" x14ac:dyDescent="0.25">
      <c r="A35" s="95"/>
      <c r="B35" s="33" t="s">
        <v>83</v>
      </c>
      <c r="C35" s="69" t="s">
        <v>84</v>
      </c>
      <c r="D35" s="35"/>
      <c r="E35" s="35"/>
      <c r="F35" s="35"/>
      <c r="G35" s="35" t="s">
        <v>71</v>
      </c>
      <c r="H35" s="35"/>
      <c r="I35" s="36">
        <v>4</v>
      </c>
      <c r="J35" s="36">
        <f t="shared" si="2"/>
        <v>64</v>
      </c>
      <c r="K35" s="36"/>
      <c r="L35" s="35"/>
      <c r="M35" s="72" t="s">
        <v>20</v>
      </c>
      <c r="N35" s="102"/>
    </row>
    <row r="36" spans="1:14" x14ac:dyDescent="0.25">
      <c r="A36" s="95"/>
      <c r="B36" s="33" t="s">
        <v>85</v>
      </c>
      <c r="C36" s="69" t="s">
        <v>86</v>
      </c>
      <c r="D36" s="35"/>
      <c r="E36" s="35"/>
      <c r="F36" s="28"/>
      <c r="G36" s="35" t="s">
        <v>19</v>
      </c>
      <c r="H36" s="35"/>
      <c r="I36" s="36">
        <v>4</v>
      </c>
      <c r="J36" s="36">
        <f t="shared" si="2"/>
        <v>64</v>
      </c>
      <c r="K36" s="36"/>
      <c r="L36" s="35"/>
      <c r="M36" s="72" t="s">
        <v>20</v>
      </c>
      <c r="N36" s="102"/>
    </row>
    <row r="37" spans="1:14" x14ac:dyDescent="0.25">
      <c r="A37" s="95"/>
      <c r="B37" s="33" t="s">
        <v>87</v>
      </c>
      <c r="C37" s="69" t="s">
        <v>88</v>
      </c>
      <c r="D37" s="35"/>
      <c r="E37" s="35"/>
      <c r="F37" s="35"/>
      <c r="G37" s="35" t="s">
        <v>71</v>
      </c>
      <c r="H37" s="35"/>
      <c r="I37" s="36">
        <v>4</v>
      </c>
      <c r="J37" s="36">
        <f t="shared" si="2"/>
        <v>64</v>
      </c>
      <c r="K37" s="36"/>
      <c r="L37" s="35"/>
      <c r="M37" s="72" t="s">
        <v>20</v>
      </c>
      <c r="N37" s="102"/>
    </row>
    <row r="38" spans="1:14" x14ac:dyDescent="0.25">
      <c r="A38" s="95"/>
      <c r="B38" s="33" t="s">
        <v>89</v>
      </c>
      <c r="C38" s="69" t="s">
        <v>90</v>
      </c>
      <c r="D38" s="35"/>
      <c r="E38" s="35"/>
      <c r="F38" s="35"/>
      <c r="G38" s="35" t="s">
        <v>71</v>
      </c>
      <c r="H38" s="35"/>
      <c r="I38" s="36">
        <v>4</v>
      </c>
      <c r="J38" s="36">
        <f t="shared" si="2"/>
        <v>64</v>
      </c>
      <c r="K38" s="36"/>
      <c r="L38" s="35"/>
      <c r="M38" s="72" t="s">
        <v>20</v>
      </c>
      <c r="N38" s="102"/>
    </row>
    <row r="39" spans="1:14" x14ac:dyDescent="0.25">
      <c r="A39" s="95"/>
      <c r="B39" s="33" t="s">
        <v>91</v>
      </c>
      <c r="C39" s="69" t="s">
        <v>92</v>
      </c>
      <c r="D39" s="35"/>
      <c r="E39" s="35"/>
      <c r="F39" s="35"/>
      <c r="G39" s="35" t="s">
        <v>71</v>
      </c>
      <c r="H39" s="35"/>
      <c r="I39" s="36">
        <v>4</v>
      </c>
      <c r="J39" s="36">
        <f t="shared" si="2"/>
        <v>64</v>
      </c>
      <c r="K39" s="36"/>
      <c r="L39" s="35" t="s">
        <v>20</v>
      </c>
      <c r="M39" s="72"/>
      <c r="N39" s="102"/>
    </row>
    <row r="40" spans="1:14" x14ac:dyDescent="0.25">
      <c r="A40" s="95"/>
      <c r="B40" s="33" t="s">
        <v>93</v>
      </c>
      <c r="C40" s="69" t="s">
        <v>94</v>
      </c>
      <c r="D40" s="35"/>
      <c r="E40" s="35"/>
      <c r="F40" s="35"/>
      <c r="G40" s="35" t="s">
        <v>71</v>
      </c>
      <c r="H40" s="35"/>
      <c r="I40" s="36">
        <v>4</v>
      </c>
      <c r="J40" s="36">
        <f t="shared" si="2"/>
        <v>64</v>
      </c>
      <c r="K40" s="36"/>
      <c r="L40" s="35"/>
      <c r="M40" s="72" t="s">
        <v>20</v>
      </c>
      <c r="N40" s="102"/>
    </row>
    <row r="41" spans="1:14" x14ac:dyDescent="0.25">
      <c r="A41" s="95"/>
      <c r="B41" s="33" t="s">
        <v>95</v>
      </c>
      <c r="C41" s="69" t="s">
        <v>96</v>
      </c>
      <c r="D41" s="35"/>
      <c r="E41" s="35"/>
      <c r="F41" s="35"/>
      <c r="G41" s="35" t="s">
        <v>71</v>
      </c>
      <c r="H41" s="35"/>
      <c r="I41" s="36">
        <v>4</v>
      </c>
      <c r="J41" s="36">
        <f t="shared" si="2"/>
        <v>64</v>
      </c>
      <c r="K41" s="36"/>
      <c r="L41" s="35" t="s">
        <v>20</v>
      </c>
      <c r="M41" s="72"/>
      <c r="N41" s="102"/>
    </row>
    <row r="42" spans="1:14" x14ac:dyDescent="0.25">
      <c r="A42" s="95"/>
      <c r="B42" s="33" t="s">
        <v>97</v>
      </c>
      <c r="C42" s="69" t="s">
        <v>98</v>
      </c>
      <c r="D42" s="35"/>
      <c r="E42" s="35"/>
      <c r="F42" s="35"/>
      <c r="G42" s="35" t="s">
        <v>19</v>
      </c>
      <c r="H42" s="35"/>
      <c r="I42" s="36">
        <v>3</v>
      </c>
      <c r="J42" s="36">
        <f t="shared" si="2"/>
        <v>48</v>
      </c>
      <c r="K42" s="36"/>
      <c r="L42" s="35" t="s">
        <v>20</v>
      </c>
      <c r="M42" s="72"/>
      <c r="N42" s="102"/>
    </row>
    <row r="43" spans="1:14" x14ac:dyDescent="0.25">
      <c r="A43" s="95"/>
      <c r="B43" s="33" t="s">
        <v>99</v>
      </c>
      <c r="C43" s="34" t="s">
        <v>100</v>
      </c>
      <c r="D43" s="35"/>
      <c r="E43" s="35"/>
      <c r="F43" s="35"/>
      <c r="G43" s="35" t="s">
        <v>19</v>
      </c>
      <c r="H43" s="35"/>
      <c r="I43" s="36">
        <v>2</v>
      </c>
      <c r="J43" s="36">
        <f t="shared" si="2"/>
        <v>32</v>
      </c>
      <c r="K43" s="36"/>
      <c r="L43" s="35" t="s">
        <v>20</v>
      </c>
      <c r="M43" s="72"/>
      <c r="N43" s="102"/>
    </row>
    <row r="44" spans="1:14" x14ac:dyDescent="0.25">
      <c r="A44" s="95"/>
      <c r="B44" s="33" t="s">
        <v>101</v>
      </c>
      <c r="C44" s="34" t="s">
        <v>102</v>
      </c>
      <c r="D44" s="35"/>
      <c r="E44" s="35"/>
      <c r="F44" s="35"/>
      <c r="G44" s="35" t="s">
        <v>19</v>
      </c>
      <c r="H44" s="35"/>
      <c r="I44" s="36">
        <v>1</v>
      </c>
      <c r="J44" s="36">
        <f t="shared" si="2"/>
        <v>16</v>
      </c>
      <c r="K44" s="36"/>
      <c r="L44" s="35" t="s">
        <v>20</v>
      </c>
      <c r="M44" s="72"/>
      <c r="N44" s="102"/>
    </row>
    <row r="45" spans="1:14" x14ac:dyDescent="0.25">
      <c r="A45" s="95"/>
      <c r="B45" s="33" t="s">
        <v>103</v>
      </c>
      <c r="C45" s="34" t="s">
        <v>104</v>
      </c>
      <c r="D45" s="35"/>
      <c r="E45" s="35"/>
      <c r="F45" s="35"/>
      <c r="G45" s="35" t="s">
        <v>19</v>
      </c>
      <c r="H45" s="35"/>
      <c r="I45" s="36">
        <v>1</v>
      </c>
      <c r="J45" s="36">
        <f t="shared" si="2"/>
        <v>16</v>
      </c>
      <c r="K45" s="36"/>
      <c r="L45" s="35" t="s">
        <v>20</v>
      </c>
      <c r="M45" s="72"/>
      <c r="N45" s="102"/>
    </row>
    <row r="46" spans="1:14" x14ac:dyDescent="0.25">
      <c r="A46" s="95"/>
      <c r="B46" s="33" t="s">
        <v>105</v>
      </c>
      <c r="C46" s="34" t="s">
        <v>106</v>
      </c>
      <c r="D46" s="35"/>
      <c r="E46" s="35"/>
      <c r="F46" s="35"/>
      <c r="G46" s="35" t="s">
        <v>19</v>
      </c>
      <c r="H46" s="35"/>
      <c r="I46" s="36">
        <v>1</v>
      </c>
      <c r="J46" s="36">
        <f t="shared" si="2"/>
        <v>16</v>
      </c>
      <c r="K46" s="36"/>
      <c r="L46" s="35" t="s">
        <v>20</v>
      </c>
      <c r="M46" s="72"/>
      <c r="N46" s="102"/>
    </row>
    <row r="47" spans="1:14" x14ac:dyDescent="0.25">
      <c r="A47" s="95"/>
      <c r="B47" s="33" t="s">
        <v>107</v>
      </c>
      <c r="C47" s="34" t="s">
        <v>108</v>
      </c>
      <c r="D47" s="35"/>
      <c r="E47" s="35"/>
      <c r="F47" s="35"/>
      <c r="G47" s="35" t="s">
        <v>19</v>
      </c>
      <c r="H47" s="35"/>
      <c r="I47" s="36">
        <v>1</v>
      </c>
      <c r="J47" s="36">
        <f t="shared" si="2"/>
        <v>16</v>
      </c>
      <c r="K47" s="36"/>
      <c r="L47" s="35" t="s">
        <v>20</v>
      </c>
      <c r="M47" s="72"/>
      <c r="N47" s="102"/>
    </row>
    <row r="48" spans="1:14" x14ac:dyDescent="0.25">
      <c r="A48" s="95"/>
      <c r="B48" s="33" t="s">
        <v>109</v>
      </c>
      <c r="C48" s="34" t="s">
        <v>110</v>
      </c>
      <c r="D48" s="35"/>
      <c r="E48" s="35"/>
      <c r="F48" s="35"/>
      <c r="G48" s="35" t="s">
        <v>19</v>
      </c>
      <c r="H48" s="35"/>
      <c r="I48" s="36">
        <v>1</v>
      </c>
      <c r="J48" s="36">
        <f t="shared" si="2"/>
        <v>16</v>
      </c>
      <c r="K48" s="36"/>
      <c r="L48" s="35" t="s">
        <v>20</v>
      </c>
      <c r="M48" s="72"/>
      <c r="N48" s="102"/>
    </row>
    <row r="49" spans="1:14" x14ac:dyDescent="0.25">
      <c r="A49" s="95"/>
      <c r="B49" s="33" t="s">
        <v>111</v>
      </c>
      <c r="C49" s="34" t="s">
        <v>112</v>
      </c>
      <c r="D49" s="35"/>
      <c r="E49" s="35"/>
      <c r="F49" s="35"/>
      <c r="G49" s="35" t="s">
        <v>19</v>
      </c>
      <c r="H49" s="35"/>
      <c r="I49" s="36">
        <v>1</v>
      </c>
      <c r="J49" s="36">
        <f t="shared" si="2"/>
        <v>16</v>
      </c>
      <c r="K49" s="36"/>
      <c r="L49" s="35" t="s">
        <v>20</v>
      </c>
      <c r="M49" s="72"/>
      <c r="N49" s="102"/>
    </row>
    <row r="50" spans="1:14" x14ac:dyDescent="0.25">
      <c r="A50" s="95"/>
      <c r="B50" s="33" t="s">
        <v>113</v>
      </c>
      <c r="C50" s="34" t="s">
        <v>114</v>
      </c>
      <c r="D50" s="35"/>
      <c r="E50" s="35"/>
      <c r="F50" s="35"/>
      <c r="G50" s="35" t="s">
        <v>19</v>
      </c>
      <c r="H50" s="35"/>
      <c r="I50" s="36">
        <v>1</v>
      </c>
      <c r="J50" s="36">
        <f t="shared" si="2"/>
        <v>16</v>
      </c>
      <c r="K50" s="36"/>
      <c r="L50" s="35" t="s">
        <v>20</v>
      </c>
      <c r="M50" s="72"/>
      <c r="N50" s="102"/>
    </row>
    <row r="51" spans="1:14" x14ac:dyDescent="0.25">
      <c r="A51" s="95"/>
      <c r="B51" s="33" t="s">
        <v>115</v>
      </c>
      <c r="C51" s="34" t="s">
        <v>116</v>
      </c>
      <c r="D51" s="35"/>
      <c r="E51" s="35"/>
      <c r="F51" s="35"/>
      <c r="G51" s="35" t="s">
        <v>19</v>
      </c>
      <c r="H51" s="35"/>
      <c r="I51" s="36">
        <v>1</v>
      </c>
      <c r="J51" s="36">
        <f t="shared" si="2"/>
        <v>16</v>
      </c>
      <c r="K51" s="36"/>
      <c r="L51" s="35" t="s">
        <v>20</v>
      </c>
      <c r="M51" s="72"/>
      <c r="N51" s="102"/>
    </row>
    <row r="52" spans="1:14" x14ac:dyDescent="0.25">
      <c r="A52" s="95"/>
      <c r="B52" s="33" t="s">
        <v>117</v>
      </c>
      <c r="C52" s="34" t="s">
        <v>118</v>
      </c>
      <c r="D52" s="35"/>
      <c r="E52" s="35"/>
      <c r="F52" s="35"/>
      <c r="G52" s="35" t="s">
        <v>19</v>
      </c>
      <c r="H52" s="35"/>
      <c r="I52" s="36">
        <v>1</v>
      </c>
      <c r="J52" s="36">
        <f t="shared" si="2"/>
        <v>16</v>
      </c>
      <c r="K52" s="36"/>
      <c r="L52" s="35" t="s">
        <v>20</v>
      </c>
      <c r="M52" s="72"/>
      <c r="N52" s="102"/>
    </row>
    <row r="53" spans="1:14" ht="15" customHeight="1" x14ac:dyDescent="0.25">
      <c r="A53" s="96"/>
      <c r="B53" s="110" t="s">
        <v>34</v>
      </c>
      <c r="C53" s="111"/>
      <c r="D53" s="18">
        <v>0</v>
      </c>
      <c r="E53" s="18">
        <v>1</v>
      </c>
      <c r="F53" s="18">
        <v>0</v>
      </c>
      <c r="G53" s="18">
        <v>51</v>
      </c>
      <c r="H53" s="18">
        <v>0</v>
      </c>
      <c r="I53" s="71">
        <f>SUM(I27:I52)</f>
        <v>52</v>
      </c>
      <c r="J53" s="71">
        <f>SUM(J27:J52)</f>
        <v>832</v>
      </c>
      <c r="K53" s="71">
        <f>SUM(K27:K40)</f>
        <v>0</v>
      </c>
      <c r="L53" s="23"/>
      <c r="M53" s="56"/>
    </row>
    <row r="54" spans="1:14" s="2" customFormat="1" x14ac:dyDescent="0.25">
      <c r="A54" s="112" t="s">
        <v>119</v>
      </c>
      <c r="B54" s="113"/>
      <c r="C54" s="113"/>
      <c r="D54" s="101">
        <v>125</v>
      </c>
      <c r="E54" s="101"/>
      <c r="F54" s="101"/>
      <c r="G54" s="101"/>
      <c r="H54" s="101"/>
      <c r="I54" s="101"/>
      <c r="J54" s="101"/>
      <c r="K54" s="101"/>
      <c r="L54" s="101"/>
      <c r="M54" s="114"/>
    </row>
    <row r="55" spans="1:14" ht="14.25" customHeight="1" x14ac:dyDescent="0.25">
      <c r="A55" s="103" t="s">
        <v>120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5"/>
    </row>
    <row r="56" spans="1:14" x14ac:dyDescent="0.25">
      <c r="A56" s="106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8"/>
    </row>
  </sheetData>
  <mergeCells count="18">
    <mergeCell ref="N32:N52"/>
    <mergeCell ref="A55:M56"/>
    <mergeCell ref="B26:C26"/>
    <mergeCell ref="B53:C53"/>
    <mergeCell ref="A54:C54"/>
    <mergeCell ref="D54:M54"/>
    <mergeCell ref="A4:A11"/>
    <mergeCell ref="A12:A26"/>
    <mergeCell ref="A27:A53"/>
    <mergeCell ref="B2:B3"/>
    <mergeCell ref="B11:C11"/>
    <mergeCell ref="C2:C3"/>
    <mergeCell ref="I2:I3"/>
    <mergeCell ref="A1:M1"/>
    <mergeCell ref="D2:H2"/>
    <mergeCell ref="J2:K2"/>
    <mergeCell ref="L2:M2"/>
    <mergeCell ref="A2:A3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R10" sqref="R10"/>
    </sheetView>
  </sheetViews>
  <sheetFormatPr defaultColWidth="9" defaultRowHeight="15.6" x14ac:dyDescent="0.25"/>
  <cols>
    <col min="1" max="1" width="4.44140625" style="3" customWidth="1"/>
    <col min="2" max="2" width="4.44140625" style="4" customWidth="1"/>
    <col min="3" max="3" width="27.21875" style="3" customWidth="1"/>
    <col min="4" max="5" width="3.6640625" style="3" customWidth="1"/>
    <col min="6" max="6" width="3.77734375" style="3" customWidth="1"/>
    <col min="7" max="7" width="3.88671875" style="3" customWidth="1"/>
    <col min="8" max="8" width="3.77734375" style="3" customWidth="1"/>
    <col min="9" max="9" width="4.44140625" style="3" customWidth="1"/>
    <col min="10" max="11" width="5.6640625" style="3" customWidth="1"/>
    <col min="12" max="12" width="7.109375" style="3" customWidth="1"/>
    <col min="13" max="14" width="4.44140625" style="3" customWidth="1"/>
    <col min="15" max="15" width="19.88671875" style="3" customWidth="1"/>
    <col min="16" max="17" width="9" style="3"/>
    <col min="18" max="18" width="33.88671875" style="3" customWidth="1"/>
    <col min="19" max="16384" width="9" style="3"/>
  </cols>
  <sheetData>
    <row r="1" spans="1:15" s="1" customFormat="1" ht="28.5" customHeight="1" x14ac:dyDescent="0.25">
      <c r="A1" s="117" t="s">
        <v>158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5" ht="25.5" customHeight="1" x14ac:dyDescent="0.25">
      <c r="A2" s="122" t="s">
        <v>0</v>
      </c>
      <c r="B2" s="123" t="s">
        <v>1</v>
      </c>
      <c r="C2" s="125" t="s">
        <v>2</v>
      </c>
      <c r="D2" s="87" t="s">
        <v>3</v>
      </c>
      <c r="E2" s="87"/>
      <c r="F2" s="87"/>
      <c r="G2" s="87"/>
      <c r="H2" s="87"/>
      <c r="I2" s="115" t="s">
        <v>4</v>
      </c>
      <c r="J2" s="119" t="s">
        <v>5</v>
      </c>
      <c r="K2" s="120"/>
      <c r="L2" s="121"/>
      <c r="M2" s="87" t="s">
        <v>6</v>
      </c>
      <c r="N2" s="89"/>
    </row>
    <row r="3" spans="1:15" ht="28.5" customHeight="1" x14ac:dyDescent="0.25">
      <c r="A3" s="96"/>
      <c r="B3" s="124"/>
      <c r="C3" s="126"/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116"/>
      <c r="J3" s="39" t="s">
        <v>12</v>
      </c>
      <c r="K3" s="39"/>
      <c r="L3" s="39" t="s">
        <v>13</v>
      </c>
      <c r="M3" s="5" t="s">
        <v>14</v>
      </c>
      <c r="N3" s="40" t="s">
        <v>15</v>
      </c>
    </row>
    <row r="4" spans="1:15" ht="21" customHeight="1" x14ac:dyDescent="0.25">
      <c r="A4" s="92" t="s">
        <v>16</v>
      </c>
      <c r="B4" s="6" t="s">
        <v>17</v>
      </c>
      <c r="C4" s="7" t="s">
        <v>18</v>
      </c>
      <c r="D4" s="8" t="s">
        <v>19</v>
      </c>
      <c r="E4" s="8"/>
      <c r="F4" s="9"/>
      <c r="G4" s="10"/>
      <c r="H4" s="10"/>
      <c r="I4" s="9">
        <v>3</v>
      </c>
      <c r="J4" s="41">
        <f>I4*16</f>
        <v>48</v>
      </c>
      <c r="K4" s="41"/>
      <c r="L4" s="42"/>
      <c r="M4" s="42" t="s">
        <v>20</v>
      </c>
      <c r="N4" s="43"/>
      <c r="O4" s="44" t="s">
        <v>21</v>
      </c>
    </row>
    <row r="5" spans="1:15" ht="25.5" customHeight="1" x14ac:dyDescent="0.25">
      <c r="A5" s="92"/>
      <c r="B5" s="6" t="s">
        <v>22</v>
      </c>
      <c r="C5" s="7" t="s">
        <v>23</v>
      </c>
      <c r="D5" s="9"/>
      <c r="E5" s="8" t="s">
        <v>19</v>
      </c>
      <c r="F5" s="9"/>
      <c r="G5" s="10"/>
      <c r="H5" s="10"/>
      <c r="I5" s="45">
        <v>3</v>
      </c>
      <c r="J5" s="41">
        <f t="shared" ref="J5:J7" si="0">I5*16</f>
        <v>48</v>
      </c>
      <c r="K5" s="41"/>
      <c r="L5" s="42"/>
      <c r="M5" s="46" t="s">
        <v>20</v>
      </c>
      <c r="N5" s="43"/>
      <c r="O5" s="44" t="s">
        <v>21</v>
      </c>
    </row>
    <row r="6" spans="1:15" ht="42" customHeight="1" x14ac:dyDescent="0.25">
      <c r="A6" s="92"/>
      <c r="B6" s="6" t="s">
        <v>24</v>
      </c>
      <c r="C6" s="7" t="s">
        <v>25</v>
      </c>
      <c r="D6" s="8" t="s">
        <v>19</v>
      </c>
      <c r="E6" s="9"/>
      <c r="F6" s="8"/>
      <c r="G6" s="10"/>
      <c r="H6" s="10"/>
      <c r="I6" s="45">
        <v>3</v>
      </c>
      <c r="J6" s="41">
        <f t="shared" si="0"/>
        <v>48</v>
      </c>
      <c r="K6" s="41"/>
      <c r="L6" s="42"/>
      <c r="M6" s="46"/>
      <c r="N6" s="43" t="s">
        <v>20</v>
      </c>
      <c r="O6" s="44" t="s">
        <v>21</v>
      </c>
    </row>
    <row r="7" spans="1:15" ht="24.75" customHeight="1" x14ac:dyDescent="0.25">
      <c r="A7" s="92"/>
      <c r="B7" s="6" t="s">
        <v>26</v>
      </c>
      <c r="C7" s="7" t="s">
        <v>27</v>
      </c>
      <c r="D7" s="9"/>
      <c r="E7" s="11" t="s">
        <v>19</v>
      </c>
      <c r="F7" s="8"/>
      <c r="G7" s="10"/>
      <c r="H7" s="10"/>
      <c r="I7" s="45">
        <v>3</v>
      </c>
      <c r="J7" s="41">
        <f t="shared" si="0"/>
        <v>48</v>
      </c>
      <c r="K7" s="41"/>
      <c r="L7" s="42"/>
      <c r="M7" s="46"/>
      <c r="N7" s="43" t="s">
        <v>20</v>
      </c>
      <c r="O7" s="44" t="s">
        <v>21</v>
      </c>
    </row>
    <row r="8" spans="1:15" ht="17.25" customHeight="1" x14ac:dyDescent="0.25">
      <c r="A8" s="92"/>
      <c r="B8" s="6" t="s">
        <v>28</v>
      </c>
      <c r="C8" s="12" t="s">
        <v>29</v>
      </c>
      <c r="D8" s="8" t="s">
        <v>19</v>
      </c>
      <c r="E8" s="5"/>
      <c r="F8" s="8"/>
      <c r="G8" s="10"/>
      <c r="H8" s="10"/>
      <c r="I8" s="42">
        <v>4</v>
      </c>
      <c r="J8" s="42">
        <f>I8*16/2</f>
        <v>32</v>
      </c>
      <c r="K8" s="42"/>
      <c r="L8" s="42">
        <v>32</v>
      </c>
      <c r="M8" s="46" t="s">
        <v>20</v>
      </c>
      <c r="N8" s="47"/>
      <c r="O8" s="44" t="s">
        <v>21</v>
      </c>
    </row>
    <row r="9" spans="1:15" ht="17.25" customHeight="1" x14ac:dyDescent="0.25">
      <c r="A9" s="92"/>
      <c r="B9" s="6" t="s">
        <v>30</v>
      </c>
      <c r="C9" s="12" t="s">
        <v>31</v>
      </c>
      <c r="D9" s="8" t="s">
        <v>19</v>
      </c>
      <c r="E9" s="5"/>
      <c r="F9" s="8"/>
      <c r="G9" s="10"/>
      <c r="H9" s="10"/>
      <c r="I9" s="42">
        <v>2</v>
      </c>
      <c r="J9" s="42">
        <f>I9*16</f>
        <v>32</v>
      </c>
      <c r="K9" s="42"/>
      <c r="L9" s="42"/>
      <c r="M9" s="46" t="s">
        <v>20</v>
      </c>
      <c r="N9" s="47"/>
      <c r="O9" s="44" t="s">
        <v>21</v>
      </c>
    </row>
    <row r="10" spans="1:15" ht="17.25" customHeight="1" x14ac:dyDescent="0.25">
      <c r="A10" s="92"/>
      <c r="B10" s="6" t="s">
        <v>32</v>
      </c>
      <c r="C10" s="12" t="s">
        <v>33</v>
      </c>
      <c r="D10" s="8"/>
      <c r="E10" s="5"/>
      <c r="F10" s="8"/>
      <c r="G10" s="10"/>
      <c r="H10" s="10"/>
      <c r="I10" s="42">
        <v>1</v>
      </c>
      <c r="J10" s="42">
        <f>I10*16</f>
        <v>16</v>
      </c>
      <c r="K10" s="42"/>
      <c r="L10" s="42"/>
      <c r="M10" s="46" t="s">
        <v>20</v>
      </c>
      <c r="N10" s="47"/>
      <c r="O10" s="44" t="s">
        <v>21</v>
      </c>
    </row>
    <row r="11" spans="1:15" x14ac:dyDescent="0.25">
      <c r="A11" s="93"/>
      <c r="B11" s="99" t="s">
        <v>34</v>
      </c>
      <c r="C11" s="100"/>
      <c r="D11" s="13">
        <v>12</v>
      </c>
      <c r="E11" s="13">
        <v>6</v>
      </c>
      <c r="F11" s="13">
        <v>0</v>
      </c>
      <c r="G11" s="13">
        <v>0</v>
      </c>
      <c r="H11" s="13">
        <v>0</v>
      </c>
      <c r="I11" s="48">
        <v>19</v>
      </c>
      <c r="J11" s="48">
        <f>SUM(J4:J10)</f>
        <v>272</v>
      </c>
      <c r="K11" s="48"/>
      <c r="L11" s="48">
        <v>32</v>
      </c>
      <c r="M11" s="17"/>
      <c r="N11" s="49"/>
      <c r="O11" s="44"/>
    </row>
    <row r="12" spans="1:15" x14ac:dyDescent="0.25">
      <c r="A12" s="91" t="s">
        <v>35</v>
      </c>
      <c r="B12" s="14" t="s">
        <v>36</v>
      </c>
      <c r="C12" s="15" t="s">
        <v>37</v>
      </c>
      <c r="D12" s="11" t="s">
        <v>19</v>
      </c>
      <c r="E12" s="11"/>
      <c r="F12" s="11"/>
      <c r="G12" s="11"/>
      <c r="H12" s="11"/>
      <c r="I12" s="50">
        <v>3</v>
      </c>
      <c r="J12" s="42">
        <f>I12*16</f>
        <v>48</v>
      </c>
      <c r="K12" s="80"/>
      <c r="L12" s="50"/>
      <c r="M12" s="11"/>
      <c r="N12" s="51" t="s">
        <v>20</v>
      </c>
      <c r="O12" s="44" t="s">
        <v>21</v>
      </c>
    </row>
    <row r="13" spans="1:15" x14ac:dyDescent="0.25">
      <c r="A13" s="91"/>
      <c r="B13" s="16" t="s">
        <v>38</v>
      </c>
      <c r="C13" s="15" t="s">
        <v>39</v>
      </c>
      <c r="D13" s="11"/>
      <c r="E13" s="11" t="s">
        <v>19</v>
      </c>
      <c r="F13" s="11"/>
      <c r="G13" s="11"/>
      <c r="H13" s="11"/>
      <c r="I13" s="50">
        <v>4</v>
      </c>
      <c r="J13" s="42">
        <f t="shared" ref="J13:J23" si="1">I13*16</f>
        <v>64</v>
      </c>
      <c r="K13" s="80"/>
      <c r="L13" s="50"/>
      <c r="M13" s="11"/>
      <c r="N13" s="51" t="s">
        <v>20</v>
      </c>
      <c r="O13" s="44" t="s">
        <v>21</v>
      </c>
    </row>
    <row r="14" spans="1:15" x14ac:dyDescent="0.25">
      <c r="A14" s="91"/>
      <c r="B14" s="14" t="s">
        <v>40</v>
      </c>
      <c r="C14" s="15" t="s">
        <v>41</v>
      </c>
      <c r="D14" s="11"/>
      <c r="E14" s="11" t="s">
        <v>19</v>
      </c>
      <c r="F14" s="11"/>
      <c r="G14" s="11"/>
      <c r="H14" s="11"/>
      <c r="I14" s="50">
        <v>5</v>
      </c>
      <c r="J14" s="42">
        <f t="shared" si="1"/>
        <v>80</v>
      </c>
      <c r="K14" s="80"/>
      <c r="L14" s="50"/>
      <c r="M14" s="46" t="s">
        <v>20</v>
      </c>
      <c r="N14" s="51"/>
      <c r="O14" s="44" t="s">
        <v>21</v>
      </c>
    </row>
    <row r="15" spans="1:15" x14ac:dyDescent="0.25">
      <c r="A15" s="91"/>
      <c r="B15" s="14" t="s">
        <v>121</v>
      </c>
      <c r="C15" s="15" t="s">
        <v>122</v>
      </c>
      <c r="D15" s="11"/>
      <c r="E15" s="11" t="s">
        <v>19</v>
      </c>
      <c r="F15" s="11"/>
      <c r="G15" s="11"/>
      <c r="H15" s="11"/>
      <c r="I15" s="50">
        <v>5</v>
      </c>
      <c r="J15" s="42">
        <f t="shared" si="1"/>
        <v>80</v>
      </c>
      <c r="K15" s="80"/>
      <c r="L15" s="50"/>
      <c r="M15" s="11"/>
      <c r="N15" s="51" t="s">
        <v>20</v>
      </c>
      <c r="O15" s="44" t="s">
        <v>21</v>
      </c>
    </row>
    <row r="16" spans="1:15" x14ac:dyDescent="0.25">
      <c r="A16" s="91"/>
      <c r="B16" s="14" t="s">
        <v>123</v>
      </c>
      <c r="C16" s="15" t="s">
        <v>124</v>
      </c>
      <c r="D16" s="11"/>
      <c r="F16" s="11" t="s">
        <v>19</v>
      </c>
      <c r="G16" s="11"/>
      <c r="H16" s="11"/>
      <c r="I16" s="50">
        <v>4</v>
      </c>
      <c r="J16" s="42">
        <f t="shared" si="1"/>
        <v>64</v>
      </c>
      <c r="K16" s="80"/>
      <c r="L16" s="50"/>
      <c r="M16" s="11"/>
      <c r="N16" s="51" t="s">
        <v>20</v>
      </c>
      <c r="O16" s="44" t="s">
        <v>21</v>
      </c>
    </row>
    <row r="17" spans="1:15" x14ac:dyDescent="0.25">
      <c r="A17" s="91"/>
      <c r="B17" s="14" t="s">
        <v>125</v>
      </c>
      <c r="C17" s="15" t="s">
        <v>126</v>
      </c>
      <c r="D17" s="11"/>
      <c r="E17" s="11"/>
      <c r="F17" s="11" t="s">
        <v>19</v>
      </c>
      <c r="G17" s="11"/>
      <c r="H17" s="11"/>
      <c r="I17" s="50">
        <v>4</v>
      </c>
      <c r="J17" s="42">
        <f t="shared" si="1"/>
        <v>64</v>
      </c>
      <c r="K17" s="80"/>
      <c r="L17" s="50"/>
      <c r="M17" s="11"/>
      <c r="N17" s="51" t="s">
        <v>20</v>
      </c>
      <c r="O17" s="44" t="s">
        <v>21</v>
      </c>
    </row>
    <row r="18" spans="1:15" x14ac:dyDescent="0.25">
      <c r="A18" s="91"/>
      <c r="B18" s="14" t="s">
        <v>127</v>
      </c>
      <c r="C18" s="15" t="s">
        <v>128</v>
      </c>
      <c r="D18" s="11"/>
      <c r="E18" s="11"/>
      <c r="F18" s="11" t="s">
        <v>19</v>
      </c>
      <c r="G18" s="11"/>
      <c r="H18" s="11"/>
      <c r="I18" s="50">
        <v>3</v>
      </c>
      <c r="J18" s="42">
        <f t="shared" si="1"/>
        <v>48</v>
      </c>
      <c r="K18" s="80"/>
      <c r="L18" s="50"/>
      <c r="M18" s="11"/>
      <c r="N18" s="51" t="s">
        <v>20</v>
      </c>
      <c r="O18" s="44" t="s">
        <v>21</v>
      </c>
    </row>
    <row r="19" spans="1:15" x14ac:dyDescent="0.25">
      <c r="A19" s="91"/>
      <c r="B19" s="14" t="s">
        <v>129</v>
      </c>
      <c r="C19" s="15" t="s">
        <v>130</v>
      </c>
      <c r="D19" s="11"/>
      <c r="E19" s="11"/>
      <c r="F19" s="11" t="s">
        <v>19</v>
      </c>
      <c r="G19" s="11"/>
      <c r="H19" s="11"/>
      <c r="I19" s="50">
        <v>4</v>
      </c>
      <c r="J19" s="42">
        <f t="shared" si="1"/>
        <v>64</v>
      </c>
      <c r="K19" s="80"/>
      <c r="L19" s="50"/>
      <c r="M19" s="11"/>
      <c r="N19" s="51" t="s">
        <v>20</v>
      </c>
      <c r="O19" s="44" t="s">
        <v>21</v>
      </c>
    </row>
    <row r="20" spans="1:15" x14ac:dyDescent="0.25">
      <c r="A20" s="91"/>
      <c r="B20" s="14" t="s">
        <v>131</v>
      </c>
      <c r="C20" s="15" t="s">
        <v>132</v>
      </c>
      <c r="D20" s="11"/>
      <c r="E20" s="11"/>
      <c r="F20" s="11" t="s">
        <v>19</v>
      </c>
      <c r="G20" s="11"/>
      <c r="H20" s="11"/>
      <c r="I20" s="50">
        <v>4</v>
      </c>
      <c r="J20" s="42">
        <f t="shared" si="1"/>
        <v>64</v>
      </c>
      <c r="K20" s="80"/>
      <c r="L20" s="50"/>
      <c r="M20" s="11"/>
      <c r="N20" s="51" t="s">
        <v>20</v>
      </c>
      <c r="O20" s="44" t="s">
        <v>21</v>
      </c>
    </row>
    <row r="21" spans="1:15" x14ac:dyDescent="0.25">
      <c r="A21" s="91"/>
      <c r="B21" s="14" t="s">
        <v>57</v>
      </c>
      <c r="C21" s="15" t="s">
        <v>58</v>
      </c>
      <c r="D21" s="11"/>
      <c r="E21" s="11"/>
      <c r="G21" s="11" t="s">
        <v>19</v>
      </c>
      <c r="H21" s="11"/>
      <c r="I21" s="50">
        <v>4</v>
      </c>
      <c r="J21" s="42">
        <f t="shared" si="1"/>
        <v>64</v>
      </c>
      <c r="K21" s="80"/>
      <c r="L21" s="50"/>
      <c r="M21" s="11"/>
      <c r="N21" s="51" t="s">
        <v>20</v>
      </c>
      <c r="O21" s="44" t="s">
        <v>21</v>
      </c>
    </row>
    <row r="22" spans="1:15" x14ac:dyDescent="0.25">
      <c r="A22" s="91"/>
      <c r="B22" s="14" t="s">
        <v>59</v>
      </c>
      <c r="C22" s="15" t="s">
        <v>60</v>
      </c>
      <c r="D22" s="11"/>
      <c r="E22" s="11"/>
      <c r="F22" s="11"/>
      <c r="G22" s="11" t="s">
        <v>19</v>
      </c>
      <c r="H22" s="11"/>
      <c r="I22" s="50">
        <v>4</v>
      </c>
      <c r="J22" s="42">
        <f t="shared" si="1"/>
        <v>64</v>
      </c>
      <c r="K22" s="80"/>
      <c r="L22" s="50"/>
      <c r="M22" s="11"/>
      <c r="N22" s="51" t="s">
        <v>20</v>
      </c>
      <c r="O22" s="44" t="s">
        <v>21</v>
      </c>
    </row>
    <row r="23" spans="1:15" x14ac:dyDescent="0.25">
      <c r="A23" s="91"/>
      <c r="B23" s="73" t="s">
        <v>155</v>
      </c>
      <c r="C23" s="20" t="s">
        <v>156</v>
      </c>
      <c r="D23" s="17"/>
      <c r="E23" s="17"/>
      <c r="F23" s="17"/>
      <c r="G23" s="11" t="s">
        <v>19</v>
      </c>
      <c r="H23" s="17"/>
      <c r="I23" s="52">
        <v>1</v>
      </c>
      <c r="J23" s="42">
        <f t="shared" si="1"/>
        <v>16</v>
      </c>
      <c r="K23" s="80"/>
      <c r="L23" s="74"/>
      <c r="M23" s="17" t="s">
        <v>20</v>
      </c>
      <c r="N23" s="51"/>
      <c r="O23" s="75" t="s">
        <v>157</v>
      </c>
    </row>
    <row r="24" spans="1:15" x14ac:dyDescent="0.25">
      <c r="A24" s="91"/>
      <c r="B24" s="76" t="s">
        <v>61</v>
      </c>
      <c r="C24" s="77" t="s">
        <v>62</v>
      </c>
      <c r="D24" s="17"/>
      <c r="E24" s="17"/>
      <c r="F24" s="17"/>
      <c r="G24" s="17"/>
      <c r="H24" s="17" t="s">
        <v>19</v>
      </c>
      <c r="I24" s="52">
        <v>7</v>
      </c>
      <c r="J24" s="53" t="s">
        <v>63</v>
      </c>
      <c r="K24" s="53"/>
      <c r="L24" s="54">
        <f>I24*16</f>
        <v>112</v>
      </c>
      <c r="M24" s="17" t="s">
        <v>20</v>
      </c>
      <c r="N24" s="49"/>
      <c r="O24" s="44" t="s">
        <v>21</v>
      </c>
    </row>
    <row r="25" spans="1:15" s="2" customFormat="1" x14ac:dyDescent="0.25">
      <c r="A25" s="91"/>
      <c r="B25" s="109" t="s">
        <v>34</v>
      </c>
      <c r="C25" s="109"/>
      <c r="D25" s="19">
        <v>3</v>
      </c>
      <c r="E25" s="19">
        <v>14</v>
      </c>
      <c r="F25" s="19">
        <v>19</v>
      </c>
      <c r="G25" s="19">
        <v>9</v>
      </c>
      <c r="H25" s="19">
        <v>7</v>
      </c>
      <c r="I25" s="55">
        <v>52</v>
      </c>
      <c r="J25" s="55">
        <v>720</v>
      </c>
      <c r="K25" s="55"/>
      <c r="L25" s="55">
        <f>SUM(L24)</f>
        <v>112</v>
      </c>
      <c r="M25" s="23"/>
      <c r="N25" s="56"/>
      <c r="O25" s="44"/>
    </row>
    <row r="26" spans="1:15" ht="30.75" customHeight="1" x14ac:dyDescent="0.25">
      <c r="A26" s="91" t="s">
        <v>64</v>
      </c>
      <c r="B26" s="14" t="s">
        <v>133</v>
      </c>
      <c r="C26" s="15" t="s">
        <v>134</v>
      </c>
      <c r="D26" s="11"/>
      <c r="E26" s="11"/>
      <c r="F26" s="11" t="s">
        <v>19</v>
      </c>
      <c r="H26" s="11"/>
      <c r="I26" s="50">
        <v>3</v>
      </c>
      <c r="J26" s="50">
        <f>I26*16</f>
        <v>48</v>
      </c>
      <c r="K26" s="50"/>
      <c r="L26" s="50"/>
      <c r="M26" s="11"/>
      <c r="N26" s="51" t="s">
        <v>20</v>
      </c>
      <c r="O26" s="44" t="s">
        <v>21</v>
      </c>
    </row>
    <row r="27" spans="1:15" ht="23.25" customHeight="1" x14ac:dyDescent="0.25">
      <c r="A27" s="91"/>
      <c r="B27" s="14" t="s">
        <v>135</v>
      </c>
      <c r="C27" s="20" t="s">
        <v>136</v>
      </c>
      <c r="D27" s="17"/>
      <c r="E27" s="17"/>
      <c r="F27" s="17"/>
      <c r="G27" s="11" t="s">
        <v>19</v>
      </c>
      <c r="H27" s="17"/>
      <c r="I27" s="17">
        <v>3</v>
      </c>
      <c r="J27" s="50">
        <f t="shared" ref="J27:J29" si="2">I27*16</f>
        <v>48</v>
      </c>
      <c r="K27" s="52"/>
      <c r="L27" s="52"/>
      <c r="M27" s="17"/>
      <c r="N27" s="49" t="s">
        <v>20</v>
      </c>
      <c r="O27" s="44" t="s">
        <v>21</v>
      </c>
    </row>
    <row r="28" spans="1:15" ht="27" customHeight="1" x14ac:dyDescent="0.25">
      <c r="A28" s="91"/>
      <c r="B28" s="21" t="s">
        <v>43</v>
      </c>
      <c r="C28" s="22" t="s">
        <v>44</v>
      </c>
      <c r="D28" s="23"/>
      <c r="E28" s="23"/>
      <c r="F28" s="23"/>
      <c r="G28" s="17" t="s">
        <v>19</v>
      </c>
      <c r="H28" s="23"/>
      <c r="I28" s="54">
        <v>2</v>
      </c>
      <c r="J28" s="50">
        <f t="shared" si="2"/>
        <v>32</v>
      </c>
      <c r="K28" s="50"/>
      <c r="L28" s="50"/>
      <c r="M28" s="11" t="s">
        <v>20</v>
      </c>
      <c r="N28" s="49"/>
      <c r="O28" s="44" t="s">
        <v>21</v>
      </c>
    </row>
    <row r="29" spans="1:15" ht="27" customHeight="1" x14ac:dyDescent="0.25">
      <c r="A29" s="91"/>
      <c r="B29" s="21" t="s">
        <v>65</v>
      </c>
      <c r="C29" s="22" t="s">
        <v>66</v>
      </c>
      <c r="D29" s="23"/>
      <c r="E29" s="23"/>
      <c r="F29" s="23"/>
      <c r="G29" s="17" t="s">
        <v>19</v>
      </c>
      <c r="H29" s="23"/>
      <c r="I29" s="54">
        <v>1</v>
      </c>
      <c r="J29" s="50">
        <f t="shared" si="2"/>
        <v>16</v>
      </c>
      <c r="K29" s="50"/>
      <c r="L29" s="50"/>
      <c r="M29" s="11" t="s">
        <v>20</v>
      </c>
      <c r="N29" s="49"/>
      <c r="O29" s="44" t="s">
        <v>21</v>
      </c>
    </row>
    <row r="30" spans="1:15" x14ac:dyDescent="0.25">
      <c r="A30" s="91"/>
      <c r="B30" s="24" t="s">
        <v>49</v>
      </c>
      <c r="C30" s="25" t="s">
        <v>50</v>
      </c>
      <c r="D30" s="26"/>
      <c r="E30" s="27"/>
      <c r="F30" s="28"/>
      <c r="G30" s="29" t="s">
        <v>19</v>
      </c>
      <c r="H30" s="26"/>
      <c r="I30" s="57">
        <v>4</v>
      </c>
      <c r="J30" s="57">
        <f>I30*16</f>
        <v>64</v>
      </c>
      <c r="K30" s="57"/>
      <c r="L30" s="57"/>
      <c r="M30" s="26" t="s">
        <v>20</v>
      </c>
      <c r="N30" s="58"/>
      <c r="O30" s="127" t="s">
        <v>78</v>
      </c>
    </row>
    <row r="31" spans="1:15" x14ac:dyDescent="0.25">
      <c r="A31" s="91"/>
      <c r="B31" s="30" t="s">
        <v>69</v>
      </c>
      <c r="C31" s="25" t="s">
        <v>70</v>
      </c>
      <c r="D31" s="26"/>
      <c r="E31" s="26"/>
      <c r="F31" s="31"/>
      <c r="G31" s="26" t="s">
        <v>19</v>
      </c>
      <c r="H31" s="26"/>
      <c r="I31" s="57">
        <v>3</v>
      </c>
      <c r="J31" s="57">
        <f t="shared" ref="J31:J54" si="3">I31*16</f>
        <v>48</v>
      </c>
      <c r="K31" s="57"/>
      <c r="L31" s="57"/>
      <c r="M31" s="26"/>
      <c r="N31" s="58" t="s">
        <v>20</v>
      </c>
      <c r="O31" s="127"/>
    </row>
    <row r="32" spans="1:15" x14ac:dyDescent="0.25">
      <c r="A32" s="91"/>
      <c r="B32" s="32" t="s">
        <v>95</v>
      </c>
      <c r="C32" s="25" t="s">
        <v>96</v>
      </c>
      <c r="D32" s="26"/>
      <c r="E32" s="26"/>
      <c r="F32" s="26"/>
      <c r="G32" s="26" t="s">
        <v>19</v>
      </c>
      <c r="H32" s="26"/>
      <c r="I32" s="57">
        <v>4</v>
      </c>
      <c r="J32" s="57">
        <f t="shared" si="3"/>
        <v>64</v>
      </c>
      <c r="K32" s="57"/>
      <c r="L32" s="57"/>
      <c r="M32" s="26" t="s">
        <v>20</v>
      </c>
      <c r="N32" s="58"/>
      <c r="O32" s="127"/>
    </row>
    <row r="33" spans="1:15" x14ac:dyDescent="0.25">
      <c r="A33" s="91"/>
      <c r="B33" s="32" t="s">
        <v>45</v>
      </c>
      <c r="C33" s="25" t="s">
        <v>46</v>
      </c>
      <c r="D33" s="26"/>
      <c r="E33" s="26"/>
      <c r="F33" s="26"/>
      <c r="G33" s="26" t="s">
        <v>19</v>
      </c>
      <c r="H33" s="26"/>
      <c r="I33" s="57">
        <v>4</v>
      </c>
      <c r="J33" s="57">
        <f t="shared" si="3"/>
        <v>64</v>
      </c>
      <c r="K33" s="57"/>
      <c r="L33" s="57"/>
      <c r="M33" s="26" t="s">
        <v>20</v>
      </c>
      <c r="N33" s="58"/>
      <c r="O33" s="127"/>
    </row>
    <row r="34" spans="1:15" x14ac:dyDescent="0.25">
      <c r="A34" s="91"/>
      <c r="B34" s="32" t="s">
        <v>47</v>
      </c>
      <c r="C34" s="25" t="s">
        <v>48</v>
      </c>
      <c r="D34" s="26"/>
      <c r="E34" s="26"/>
      <c r="F34" s="26"/>
      <c r="G34" s="26" t="s">
        <v>19</v>
      </c>
      <c r="H34" s="26"/>
      <c r="I34" s="57">
        <v>4</v>
      </c>
      <c r="J34" s="57">
        <f t="shared" si="3"/>
        <v>64</v>
      </c>
      <c r="K34" s="57"/>
      <c r="L34" s="57"/>
      <c r="M34" s="26"/>
      <c r="N34" s="58" t="s">
        <v>20</v>
      </c>
      <c r="O34" s="127"/>
    </row>
    <row r="35" spans="1:15" x14ac:dyDescent="0.25">
      <c r="A35" s="91"/>
      <c r="B35" s="33" t="s">
        <v>137</v>
      </c>
      <c r="C35" s="34" t="s">
        <v>100</v>
      </c>
      <c r="D35" s="35"/>
      <c r="E35" s="35"/>
      <c r="F35" s="35"/>
      <c r="G35" s="35" t="s">
        <v>19</v>
      </c>
      <c r="H35" s="36"/>
      <c r="I35" s="36">
        <v>2</v>
      </c>
      <c r="J35" s="57">
        <f t="shared" si="3"/>
        <v>32</v>
      </c>
      <c r="K35" s="81"/>
      <c r="L35" s="59"/>
      <c r="M35" s="60" t="s">
        <v>20</v>
      </c>
      <c r="N35" s="61"/>
      <c r="O35" s="127"/>
    </row>
    <row r="36" spans="1:15" x14ac:dyDescent="0.25">
      <c r="A36" s="91"/>
      <c r="B36" s="32" t="s">
        <v>87</v>
      </c>
      <c r="C36" s="25" t="s">
        <v>88</v>
      </c>
      <c r="D36" s="26"/>
      <c r="E36" s="26"/>
      <c r="F36" s="26"/>
      <c r="G36" s="26" t="s">
        <v>19</v>
      </c>
      <c r="H36" s="26"/>
      <c r="I36" s="57">
        <v>4</v>
      </c>
      <c r="J36" s="57">
        <f t="shared" si="3"/>
        <v>64</v>
      </c>
      <c r="K36" s="57"/>
      <c r="L36" s="57"/>
      <c r="M36" s="26"/>
      <c r="N36" s="58" t="s">
        <v>20</v>
      </c>
      <c r="O36" s="127"/>
    </row>
    <row r="37" spans="1:15" x14ac:dyDescent="0.25">
      <c r="A37" s="91"/>
      <c r="B37" s="30" t="s">
        <v>138</v>
      </c>
      <c r="C37" s="25" t="s">
        <v>139</v>
      </c>
      <c r="D37" s="26"/>
      <c r="E37" s="26"/>
      <c r="F37" s="26"/>
      <c r="G37" s="26" t="s">
        <v>19</v>
      </c>
      <c r="H37" s="26"/>
      <c r="I37" s="57">
        <v>5</v>
      </c>
      <c r="J37" s="57">
        <f t="shared" si="3"/>
        <v>80</v>
      </c>
      <c r="K37" s="57"/>
      <c r="L37" s="57"/>
      <c r="M37" s="26"/>
      <c r="N37" s="58" t="s">
        <v>20</v>
      </c>
      <c r="O37" s="127"/>
    </row>
    <row r="38" spans="1:15" x14ac:dyDescent="0.25">
      <c r="A38" s="91"/>
      <c r="B38" s="33" t="s">
        <v>140</v>
      </c>
      <c r="C38" s="34" t="s">
        <v>141</v>
      </c>
      <c r="D38" s="35"/>
      <c r="E38" s="35"/>
      <c r="F38" s="35"/>
      <c r="G38" s="37" t="s">
        <v>19</v>
      </c>
      <c r="H38" s="35"/>
      <c r="I38" s="36">
        <v>1</v>
      </c>
      <c r="J38" s="57">
        <f t="shared" si="3"/>
        <v>16</v>
      </c>
      <c r="K38" s="57"/>
      <c r="L38" s="57"/>
      <c r="M38" s="26" t="s">
        <v>20</v>
      </c>
      <c r="N38" s="62"/>
      <c r="O38" s="127"/>
    </row>
    <row r="39" spans="1:15" x14ac:dyDescent="0.25">
      <c r="A39" s="91"/>
      <c r="B39" s="33" t="s">
        <v>142</v>
      </c>
      <c r="C39" s="34" t="s">
        <v>143</v>
      </c>
      <c r="D39" s="35"/>
      <c r="E39" s="35"/>
      <c r="F39" s="35"/>
      <c r="G39" s="37" t="s">
        <v>19</v>
      </c>
      <c r="H39" s="35"/>
      <c r="I39" s="36">
        <v>1</v>
      </c>
      <c r="J39" s="57">
        <f t="shared" si="3"/>
        <v>16</v>
      </c>
      <c r="K39" s="57"/>
      <c r="L39" s="57"/>
      <c r="M39" s="26" t="s">
        <v>20</v>
      </c>
      <c r="N39" s="62"/>
      <c r="O39" s="127"/>
    </row>
    <row r="40" spans="1:15" x14ac:dyDescent="0.25">
      <c r="A40" s="91"/>
      <c r="B40" s="33" t="s">
        <v>101</v>
      </c>
      <c r="C40" s="34" t="s">
        <v>102</v>
      </c>
      <c r="D40" s="35"/>
      <c r="E40" s="35"/>
      <c r="F40" s="35"/>
      <c r="G40" s="37" t="s">
        <v>19</v>
      </c>
      <c r="H40" s="35"/>
      <c r="I40" s="36">
        <v>1</v>
      </c>
      <c r="J40" s="57">
        <f t="shared" si="3"/>
        <v>16</v>
      </c>
      <c r="K40" s="57"/>
      <c r="L40" s="57"/>
      <c r="M40" s="26" t="s">
        <v>20</v>
      </c>
      <c r="N40" s="62"/>
      <c r="O40" s="127"/>
    </row>
    <row r="41" spans="1:15" x14ac:dyDescent="0.25">
      <c r="A41" s="91"/>
      <c r="B41" s="33" t="s">
        <v>144</v>
      </c>
      <c r="C41" s="34" t="s">
        <v>145</v>
      </c>
      <c r="D41" s="35"/>
      <c r="E41" s="35"/>
      <c r="F41" s="35"/>
      <c r="G41" s="37" t="s">
        <v>19</v>
      </c>
      <c r="H41" s="35"/>
      <c r="I41" s="36">
        <v>1</v>
      </c>
      <c r="J41" s="57">
        <f t="shared" si="3"/>
        <v>16</v>
      </c>
      <c r="K41" s="57"/>
      <c r="L41" s="57"/>
      <c r="M41" s="26" t="s">
        <v>20</v>
      </c>
      <c r="N41" s="62"/>
      <c r="O41" s="127"/>
    </row>
    <row r="42" spans="1:15" x14ac:dyDescent="0.25">
      <c r="A42" s="91"/>
      <c r="B42" s="33" t="s">
        <v>72</v>
      </c>
      <c r="C42" s="34" t="s">
        <v>73</v>
      </c>
      <c r="D42" s="35"/>
      <c r="E42" s="35"/>
      <c r="F42" s="35"/>
      <c r="G42" s="37" t="s">
        <v>19</v>
      </c>
      <c r="H42" s="35"/>
      <c r="I42" s="36">
        <v>1</v>
      </c>
      <c r="J42" s="57">
        <f t="shared" si="3"/>
        <v>16</v>
      </c>
      <c r="K42" s="57"/>
      <c r="L42" s="57"/>
      <c r="M42" s="26" t="s">
        <v>20</v>
      </c>
      <c r="N42" s="62"/>
      <c r="O42" s="127"/>
    </row>
    <row r="43" spans="1:15" x14ac:dyDescent="0.25">
      <c r="A43" s="91"/>
      <c r="B43" s="33" t="s">
        <v>81</v>
      </c>
      <c r="C43" s="34" t="s">
        <v>82</v>
      </c>
      <c r="D43" s="35"/>
      <c r="E43" s="35"/>
      <c r="F43" s="35"/>
      <c r="G43" s="37" t="s">
        <v>19</v>
      </c>
      <c r="H43" s="35"/>
      <c r="I43" s="36">
        <v>1</v>
      </c>
      <c r="J43" s="57">
        <f t="shared" si="3"/>
        <v>16</v>
      </c>
      <c r="K43" s="57"/>
      <c r="L43" s="57"/>
      <c r="M43" s="26" t="s">
        <v>20</v>
      </c>
      <c r="N43" s="62"/>
      <c r="O43" s="127"/>
    </row>
    <row r="44" spans="1:15" x14ac:dyDescent="0.25">
      <c r="A44" s="91"/>
      <c r="B44" s="33" t="s">
        <v>76</v>
      </c>
      <c r="C44" s="34" t="s">
        <v>77</v>
      </c>
      <c r="D44" s="35"/>
      <c r="E44" s="35"/>
      <c r="F44" s="35"/>
      <c r="G44" s="37" t="s">
        <v>19</v>
      </c>
      <c r="H44" s="35"/>
      <c r="I44" s="36">
        <v>1</v>
      </c>
      <c r="J44" s="57">
        <f t="shared" si="3"/>
        <v>16</v>
      </c>
      <c r="K44" s="57"/>
      <c r="L44" s="57"/>
      <c r="M44" s="26" t="s">
        <v>20</v>
      </c>
      <c r="N44" s="62"/>
      <c r="O44" s="127"/>
    </row>
    <row r="45" spans="1:15" x14ac:dyDescent="0.25">
      <c r="A45" s="91"/>
      <c r="B45" s="33" t="s">
        <v>109</v>
      </c>
      <c r="C45" s="34" t="s">
        <v>146</v>
      </c>
      <c r="D45" s="35"/>
      <c r="E45" s="35"/>
      <c r="F45" s="35"/>
      <c r="G45" s="37" t="s">
        <v>19</v>
      </c>
      <c r="H45" s="35"/>
      <c r="I45" s="36">
        <v>1</v>
      </c>
      <c r="J45" s="57">
        <f t="shared" si="3"/>
        <v>16</v>
      </c>
      <c r="K45" s="57"/>
      <c r="L45" s="57"/>
      <c r="M45" s="26" t="s">
        <v>20</v>
      </c>
      <c r="N45" s="62"/>
      <c r="O45" s="127"/>
    </row>
    <row r="46" spans="1:15" x14ac:dyDescent="0.25">
      <c r="A46" s="91"/>
      <c r="B46" s="33" t="s">
        <v>111</v>
      </c>
      <c r="C46" s="34" t="s">
        <v>112</v>
      </c>
      <c r="D46" s="35"/>
      <c r="E46" s="35"/>
      <c r="F46" s="35"/>
      <c r="G46" s="37" t="s">
        <v>19</v>
      </c>
      <c r="H46" s="35"/>
      <c r="I46" s="36">
        <v>1</v>
      </c>
      <c r="J46" s="57">
        <f t="shared" si="3"/>
        <v>16</v>
      </c>
      <c r="K46" s="57"/>
      <c r="L46" s="57"/>
      <c r="M46" s="26" t="s">
        <v>20</v>
      </c>
      <c r="N46" s="62"/>
      <c r="O46" s="127"/>
    </row>
    <row r="47" spans="1:15" x14ac:dyDescent="0.25">
      <c r="A47" s="91"/>
      <c r="B47" s="33" t="s">
        <v>147</v>
      </c>
      <c r="C47" s="34" t="s">
        <v>148</v>
      </c>
      <c r="D47" s="35"/>
      <c r="E47" s="35"/>
      <c r="F47" s="35"/>
      <c r="G47" s="37" t="s">
        <v>19</v>
      </c>
      <c r="H47" s="35"/>
      <c r="I47" s="36">
        <v>1</v>
      </c>
      <c r="J47" s="57">
        <f t="shared" si="3"/>
        <v>16</v>
      </c>
      <c r="K47" s="57"/>
      <c r="L47" s="57"/>
      <c r="M47" s="26" t="s">
        <v>20</v>
      </c>
      <c r="N47" s="62"/>
      <c r="O47" s="127"/>
    </row>
    <row r="48" spans="1:15" x14ac:dyDescent="0.25">
      <c r="A48" s="91"/>
      <c r="B48" s="33" t="s">
        <v>74</v>
      </c>
      <c r="C48" s="34" t="s">
        <v>75</v>
      </c>
      <c r="D48" s="35"/>
      <c r="E48" s="35"/>
      <c r="F48" s="35"/>
      <c r="G48" s="37" t="s">
        <v>19</v>
      </c>
      <c r="H48" s="35"/>
      <c r="I48" s="36">
        <v>1</v>
      </c>
      <c r="J48" s="57">
        <f t="shared" si="3"/>
        <v>16</v>
      </c>
      <c r="K48" s="57"/>
      <c r="L48" s="57"/>
      <c r="M48" s="26" t="s">
        <v>20</v>
      </c>
      <c r="N48" s="62"/>
      <c r="O48" s="127"/>
    </row>
    <row r="49" spans="1:15" x14ac:dyDescent="0.25">
      <c r="A49" s="91"/>
      <c r="B49" s="33" t="s">
        <v>113</v>
      </c>
      <c r="C49" s="34" t="s">
        <v>114</v>
      </c>
      <c r="D49" s="35"/>
      <c r="E49" s="35"/>
      <c r="F49" s="35"/>
      <c r="G49" s="37" t="s">
        <v>19</v>
      </c>
      <c r="H49" s="35"/>
      <c r="I49" s="36">
        <v>1</v>
      </c>
      <c r="J49" s="57">
        <f t="shared" si="3"/>
        <v>16</v>
      </c>
      <c r="K49" s="57"/>
      <c r="L49" s="57"/>
      <c r="M49" s="26" t="s">
        <v>20</v>
      </c>
      <c r="N49" s="62"/>
      <c r="O49" s="127"/>
    </row>
    <row r="50" spans="1:15" x14ac:dyDescent="0.25">
      <c r="A50" s="91"/>
      <c r="B50" s="33" t="s">
        <v>115</v>
      </c>
      <c r="C50" s="34" t="s">
        <v>116</v>
      </c>
      <c r="D50" s="35"/>
      <c r="E50" s="35"/>
      <c r="F50" s="35"/>
      <c r="G50" s="37" t="s">
        <v>19</v>
      </c>
      <c r="H50" s="35"/>
      <c r="I50" s="36">
        <v>1</v>
      </c>
      <c r="J50" s="57">
        <f t="shared" si="3"/>
        <v>16</v>
      </c>
      <c r="K50" s="57"/>
      <c r="L50" s="57"/>
      <c r="M50" s="26" t="s">
        <v>20</v>
      </c>
      <c r="N50" s="62"/>
      <c r="O50" s="127"/>
    </row>
    <row r="51" spans="1:15" x14ac:dyDescent="0.25">
      <c r="A51" s="91"/>
      <c r="B51" s="33" t="s">
        <v>117</v>
      </c>
      <c r="C51" s="34" t="s">
        <v>118</v>
      </c>
      <c r="D51" s="35"/>
      <c r="E51" s="35"/>
      <c r="F51" s="35"/>
      <c r="G51" s="37" t="s">
        <v>19</v>
      </c>
      <c r="H51" s="35"/>
      <c r="I51" s="36">
        <v>1</v>
      </c>
      <c r="J51" s="57">
        <f t="shared" si="3"/>
        <v>16</v>
      </c>
      <c r="K51" s="57"/>
      <c r="L51" s="57"/>
      <c r="M51" s="26" t="s">
        <v>20</v>
      </c>
      <c r="N51" s="62"/>
      <c r="O51" s="127"/>
    </row>
    <row r="52" spans="1:15" x14ac:dyDescent="0.25">
      <c r="A52" s="91"/>
      <c r="B52" s="33" t="s">
        <v>149</v>
      </c>
      <c r="C52" s="34" t="s">
        <v>150</v>
      </c>
      <c r="D52" s="35"/>
      <c r="E52" s="35"/>
      <c r="F52" s="35"/>
      <c r="G52" s="37" t="s">
        <v>19</v>
      </c>
      <c r="H52" s="35"/>
      <c r="I52" s="36">
        <v>1</v>
      </c>
      <c r="J52" s="57">
        <f t="shared" si="3"/>
        <v>16</v>
      </c>
      <c r="K52" s="57"/>
      <c r="L52" s="57"/>
      <c r="M52" s="26" t="s">
        <v>20</v>
      </c>
      <c r="N52" s="62"/>
      <c r="O52" s="127"/>
    </row>
    <row r="53" spans="1:15" x14ac:dyDescent="0.25">
      <c r="A53" s="91"/>
      <c r="B53" s="33" t="s">
        <v>151</v>
      </c>
      <c r="C53" s="34" t="s">
        <v>152</v>
      </c>
      <c r="D53" s="35"/>
      <c r="E53" s="35"/>
      <c r="F53" s="35"/>
      <c r="G53" s="37" t="s">
        <v>19</v>
      </c>
      <c r="H53" s="35"/>
      <c r="I53" s="36">
        <v>1</v>
      </c>
      <c r="J53" s="57">
        <f t="shared" si="3"/>
        <v>16</v>
      </c>
      <c r="K53" s="57"/>
      <c r="L53" s="57"/>
      <c r="M53" s="26" t="s">
        <v>20</v>
      </c>
      <c r="N53" s="62"/>
      <c r="O53" s="127"/>
    </row>
    <row r="54" spans="1:15" x14ac:dyDescent="0.25">
      <c r="A54" s="91"/>
      <c r="B54" s="33" t="s">
        <v>105</v>
      </c>
      <c r="C54" s="34" t="s">
        <v>153</v>
      </c>
      <c r="D54" s="35"/>
      <c r="E54" s="35"/>
      <c r="F54" s="35"/>
      <c r="G54" s="37" t="s">
        <v>19</v>
      </c>
      <c r="H54" s="35"/>
      <c r="I54" s="36">
        <v>1</v>
      </c>
      <c r="J54" s="57">
        <f t="shared" si="3"/>
        <v>16</v>
      </c>
      <c r="K54" s="57"/>
      <c r="L54" s="57"/>
      <c r="M54" s="26" t="s">
        <v>20</v>
      </c>
      <c r="N54" s="62"/>
      <c r="O54" s="127"/>
    </row>
    <row r="55" spans="1:15" x14ac:dyDescent="0.25">
      <c r="A55" s="91"/>
      <c r="B55" s="133" t="s">
        <v>34</v>
      </c>
      <c r="C55" s="134"/>
      <c r="D55" s="38">
        <v>0</v>
      </c>
      <c r="E55" s="38">
        <v>0</v>
      </c>
      <c r="F55" s="38">
        <v>3</v>
      </c>
      <c r="G55" s="38">
        <v>53</v>
      </c>
      <c r="H55" s="38">
        <v>0</v>
      </c>
      <c r="I55" s="63">
        <v>56</v>
      </c>
      <c r="J55" s="55">
        <f>SUM(J26:J54)</f>
        <v>896</v>
      </c>
      <c r="K55" s="55"/>
      <c r="L55" s="55">
        <f>SUM(L26:L37)</f>
        <v>0</v>
      </c>
      <c r="M55" s="11"/>
      <c r="N55" s="64"/>
    </row>
    <row r="56" spans="1:15" s="2" customFormat="1" x14ac:dyDescent="0.25">
      <c r="A56" s="135" t="s">
        <v>119</v>
      </c>
      <c r="B56" s="136"/>
      <c r="C56" s="137"/>
      <c r="D56" s="101">
        <f>I11+I25+I55</f>
        <v>127</v>
      </c>
      <c r="E56" s="101"/>
      <c r="F56" s="101"/>
      <c r="G56" s="101"/>
      <c r="H56" s="101"/>
      <c r="I56" s="101"/>
      <c r="J56" s="101"/>
      <c r="K56" s="101"/>
      <c r="L56" s="101"/>
      <c r="M56" s="101"/>
      <c r="N56" s="114"/>
    </row>
    <row r="57" spans="1:15" ht="14.25" customHeight="1" x14ac:dyDescent="0.25">
      <c r="A57" s="103" t="s">
        <v>154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9"/>
    </row>
    <row r="58" spans="1:15" x14ac:dyDescent="0.25">
      <c r="A58" s="130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2"/>
    </row>
    <row r="60" spans="1:15" x14ac:dyDescent="0.25">
      <c r="B60" s="3"/>
    </row>
    <row r="61" spans="1:15" x14ac:dyDescent="0.25">
      <c r="B61" s="3"/>
    </row>
  </sheetData>
  <mergeCells count="18">
    <mergeCell ref="O30:O54"/>
    <mergeCell ref="A57:N58"/>
    <mergeCell ref="B25:C25"/>
    <mergeCell ref="B55:C55"/>
    <mergeCell ref="A56:C56"/>
    <mergeCell ref="D56:N56"/>
    <mergeCell ref="A4:A11"/>
    <mergeCell ref="A12:A25"/>
    <mergeCell ref="A26:A55"/>
    <mergeCell ref="B2:B3"/>
    <mergeCell ref="B11:C11"/>
    <mergeCell ref="C2:C3"/>
    <mergeCell ref="I2:I3"/>
    <mergeCell ref="A1:N1"/>
    <mergeCell ref="D2:H2"/>
    <mergeCell ref="J2:L2"/>
    <mergeCell ref="M2:N2"/>
    <mergeCell ref="A2:A3"/>
  </mergeCells>
  <phoneticPr fontId="11" type="noConversion"/>
  <printOptions horizontalCentered="1"/>
  <pageMargins left="0.196527777777778" right="0.15625" top="0.39305555555555599" bottom="0.39305555555555599" header="0.51180555555555596" footer="0.511805555555555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初等学校实务</vt:lpstr>
      <vt:lpstr>学校管理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scett221</cp:lastModifiedBy>
  <dcterms:created xsi:type="dcterms:W3CDTF">2006-09-13T11:21:00Z</dcterms:created>
  <dcterms:modified xsi:type="dcterms:W3CDTF">2019-09-06T01:11:50Z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